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Documents\CSD\Budget\"/>
    </mc:Choice>
  </mc:AlternateContent>
  <xr:revisionPtr revIDLastSave="0" documentId="13_ncr:1_{14EB893E-D509-4D79-A790-B621C3F883AA}" xr6:coauthVersionLast="47" xr6:coauthVersionMax="47" xr10:uidLastSave="{00000000-0000-0000-0000-000000000000}"/>
  <bookViews>
    <workbookView xWindow="-120" yWindow="-120" windowWidth="29040" windowHeight="15840" xr2:uid="{273AB559-519B-4E27-83E6-DBBE3958755E}"/>
  </bookViews>
  <sheets>
    <sheet name="23-24 Approved Budget Fire" sheetId="1" r:id="rId1"/>
    <sheet name="23-24 Approved Budget Sewer" sheetId="2" r:id="rId2"/>
    <sheet name="23-24 Approved Budget Cap Imp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3" l="1"/>
  <c r="E8" i="3"/>
  <c r="G31" i="2"/>
  <c r="G28" i="2"/>
  <c r="G11" i="2"/>
  <c r="H5" i="2"/>
  <c r="E35" i="1"/>
  <c r="E37" i="1" s="1"/>
  <c r="E38" i="1" s="1"/>
  <c r="E32" i="1"/>
  <c r="E13" i="1"/>
  <c r="F6" i="1"/>
  <c r="G33" i="2" l="1"/>
</calcChain>
</file>

<file path=xl/sharedStrings.xml><?xml version="1.0" encoding="utf-8"?>
<sst xmlns="http://schemas.openxmlformats.org/spreadsheetml/2006/main" count="172" uniqueCount="116">
  <si>
    <t>Stones-Bengard Community Service District+A1:F32</t>
  </si>
  <si>
    <t>FIRE</t>
  </si>
  <si>
    <t>Eagle Lake Fire Department District</t>
  </si>
  <si>
    <t>216-2160</t>
  </si>
  <si>
    <t>2023-2024</t>
  </si>
  <si>
    <t>Proposed Budget for Fiscal Year 2023-2024</t>
  </si>
  <si>
    <t>Bal. Brought Fwd</t>
  </si>
  <si>
    <t>Assessments</t>
  </si>
  <si>
    <t>interest</t>
  </si>
  <si>
    <t>Budget for 2023-2024</t>
  </si>
  <si>
    <t>REVENUE</t>
  </si>
  <si>
    <t>20-00904</t>
  </si>
  <si>
    <t>Special Tax</t>
  </si>
  <si>
    <t>20-00905</t>
  </si>
  <si>
    <t>Special Tax Prior Year</t>
  </si>
  <si>
    <t>20-03000</t>
  </si>
  <si>
    <t>Interest</t>
  </si>
  <si>
    <t>20-11200</t>
  </si>
  <si>
    <t>Misc.</t>
  </si>
  <si>
    <t>20-06200</t>
  </si>
  <si>
    <t>State-Other For Grants</t>
  </si>
  <si>
    <t>Account #</t>
  </si>
  <si>
    <t>EXPENDITURES</t>
  </si>
  <si>
    <t>Salaries</t>
  </si>
  <si>
    <t>3000211</t>
  </si>
  <si>
    <t>Special District Benefits (payroll taxes)</t>
  </si>
  <si>
    <t>3001100</t>
  </si>
  <si>
    <t>Clothing and Personal Safety</t>
  </si>
  <si>
    <t>3001200</t>
  </si>
  <si>
    <t>Communications (telephone)</t>
  </si>
  <si>
    <t>3001500</t>
  </si>
  <si>
    <t>Insurance (property and liability)</t>
  </si>
  <si>
    <t>3001700</t>
  </si>
  <si>
    <t>Equipment Maintenance (non vehicle)</t>
  </si>
  <si>
    <t>3001701</t>
  </si>
  <si>
    <t>Equipment Maintenance (vehicles, dyed diesel, etc.)</t>
  </si>
  <si>
    <t>3001800</t>
  </si>
  <si>
    <t>Maintenance (building and improvements)</t>
  </si>
  <si>
    <t>3002000</t>
  </si>
  <si>
    <t>Memberships</t>
  </si>
  <si>
    <t>3002200</t>
  </si>
  <si>
    <t>Office Expense</t>
  </si>
  <si>
    <t>3002300</t>
  </si>
  <si>
    <t>Professional Services, (legal, audit firenet)</t>
  </si>
  <si>
    <t>3002400</t>
  </si>
  <si>
    <t>Publications and Notices</t>
  </si>
  <si>
    <t>3002700</t>
  </si>
  <si>
    <t>Small Tools and Instruments</t>
  </si>
  <si>
    <t>3002800</t>
  </si>
  <si>
    <t>Special Dep.  Expense (training)/education</t>
  </si>
  <si>
    <t>3002900</t>
  </si>
  <si>
    <t>Transportation and Travel (meetings)</t>
  </si>
  <si>
    <t>3003000</t>
  </si>
  <si>
    <t>Utilities, electricity</t>
  </si>
  <si>
    <t>Sub Total</t>
  </si>
  <si>
    <t>3006100</t>
  </si>
  <si>
    <t>Structure and Improvements</t>
  </si>
  <si>
    <t>3006200</t>
  </si>
  <si>
    <t>Equipment</t>
  </si>
  <si>
    <t>3001000</t>
  </si>
  <si>
    <t>Contingency Fund</t>
  </si>
  <si>
    <t>Total Budget</t>
  </si>
  <si>
    <t>Grand Total</t>
  </si>
  <si>
    <t>Budget approved and signed by Stones-Bengard CSD Board Public Meeting</t>
  </si>
  <si>
    <t xml:space="preserve">Robert Larivee                                        </t>
  </si>
  <si>
    <t>Attest:</t>
  </si>
  <si>
    <t>Date:</t>
  </si>
  <si>
    <t>Jack Thomas, General Manager</t>
  </si>
  <si>
    <r>
      <t xml:space="preserve">Source of Revenue:  Fire assessments  from each parcel located within the district estimated at $25,000 and estimated interest of $1,500.  Balance brought forward: $53,989  Estimated total budget fiscal year 2023-2024: </t>
    </r>
    <r>
      <rPr>
        <b/>
        <sz val="11"/>
        <rFont val="Arial"/>
        <family val="2"/>
      </rPr>
      <t xml:space="preserve">        $ 80,489</t>
    </r>
  </si>
  <si>
    <t xml:space="preserve"> 2023-2024 BUDGET</t>
  </si>
  <si>
    <t>3000100</t>
  </si>
  <si>
    <t>Account  #</t>
  </si>
  <si>
    <t>Stones-Bengard Community Service District</t>
  </si>
  <si>
    <t>SEWER</t>
  </si>
  <si>
    <t>Eagle Lake Sewer Assessment District</t>
  </si>
  <si>
    <t>220-2200</t>
  </si>
  <si>
    <t>Balance Brought Fwd</t>
  </si>
  <si>
    <t>fees</t>
  </si>
  <si>
    <t>Budget for 2022-2023</t>
  </si>
  <si>
    <t>Revenue</t>
  </si>
  <si>
    <t>20-08106</t>
  </si>
  <si>
    <t>sewer fees</t>
  </si>
  <si>
    <t>grants</t>
  </si>
  <si>
    <t>Description</t>
  </si>
  <si>
    <t xml:space="preserve"> Salaries</t>
  </si>
  <si>
    <t>secretary, wastewater assist.</t>
  </si>
  <si>
    <t>Benefits (state and federal payroll taxes)</t>
  </si>
  <si>
    <t>Clothing PPE</t>
  </si>
  <si>
    <t>Professional Services, (mgr., legal, audit)</t>
  </si>
  <si>
    <t>Special Department Expense (training)/education</t>
  </si>
  <si>
    <t>3002898</t>
  </si>
  <si>
    <t>Sewer Expenditures (repairs, government fees)</t>
  </si>
  <si>
    <t>Transportation and Travel</t>
  </si>
  <si>
    <t>Utilities (electric )</t>
  </si>
  <si>
    <t>Budget approved and signed by Stones-Bengard CSD Board Public Meeting ________</t>
  </si>
  <si>
    <t>Source of Revenue:  Estimated revenue received from annual sewer fees of $57,730.  Balance brought forward:  $56,236, estimated interest of $ 1,500.  Estimated total budget fiscal year 2023-2024 115,466</t>
  </si>
  <si>
    <t xml:space="preserve"> 2023-2024       BUDGET</t>
  </si>
  <si>
    <t xml:space="preserve"> 2023-2024         BUDGET</t>
  </si>
  <si>
    <t>Eagle Lake Sewer Capital Improvement 236-2360</t>
  </si>
  <si>
    <t>Bal Brought Forward</t>
  </si>
  <si>
    <t>Budget</t>
  </si>
  <si>
    <t>Sewer Pond Replacement Liner</t>
  </si>
  <si>
    <t>unknown</t>
  </si>
  <si>
    <t>Sewer Pump Replacements</t>
  </si>
  <si>
    <t>Replacement of Generator</t>
  </si>
  <si>
    <t>Replacement of Sewer Pipelines</t>
  </si>
  <si>
    <t>Replacement of Electrical Lines</t>
  </si>
  <si>
    <t>Replacement Parts and Work</t>
  </si>
  <si>
    <t>Miscellaneous Items</t>
  </si>
  <si>
    <t>Future Additions to System</t>
  </si>
  <si>
    <t>Other Capital Expenditures</t>
  </si>
  <si>
    <t xml:space="preserve">Budget approved and signed by Stones-Bengard CSD Board Public Meeting  </t>
  </si>
  <si>
    <t>Source of Revenue: Received Interest earned from Special Investment + estimated interest earned of $366.39 Estimated budget fiscal year 2023-2024 $50,166.92</t>
  </si>
  <si>
    <t>Chairman     Cheryl McCormack                     Linda Attaway                          Wyvonna Gier</t>
  </si>
  <si>
    <t>Chairman       Cheryl McCormack                       Linda Attaway                          Wyvonna Gier</t>
  </si>
  <si>
    <t>Chairman             Cheryl McCormack                  Linda Attaway                Wyvonna Gier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</si>
</sst>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Tahoma"/>
      <family val="2"/>
    </font>
    <font>
      <b/>
      <sz val="10"/>
      <name val="Arial"/>
      <family val="2"/>
    </font>
    <font>
      <u/>
      <sz val="16"/>
      <color indexed="12"/>
      <name val="Arial"/>
      <family val="2"/>
    </font>
    <font>
      <b/>
      <sz val="16"/>
      <color rgb="FFFF0000"/>
      <name val="Arial"/>
      <family val="2"/>
    </font>
    <font>
      <sz val="16"/>
      <color rgb="FFFF0000"/>
      <name val="Arial"/>
      <family val="2"/>
    </font>
    <font>
      <sz val="16"/>
      <name val="Arial"/>
      <family val="2"/>
    </font>
    <font>
      <b/>
      <sz val="16"/>
      <name val="Century Gothic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name val="Century Gothic"/>
      <family val="2"/>
    </font>
    <font>
      <sz val="14"/>
      <name val="Arial"/>
      <family val="2"/>
    </font>
    <font>
      <i/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Tahoma"/>
      <family val="2"/>
    </font>
    <font>
      <u/>
      <sz val="14"/>
      <color indexed="12"/>
      <name val="Arial"/>
      <family val="2"/>
    </font>
    <font>
      <b/>
      <sz val="14"/>
      <color rgb="FFFF0000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9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2" fillId="0" borderId="0"/>
    <xf numFmtId="43" fontId="4" fillId="0" borderId="0" applyFont="0" applyFill="0" applyBorder="0" applyAlignment="0" applyProtection="0"/>
  </cellStyleXfs>
  <cellXfs count="208">
    <xf numFmtId="0" fontId="0" fillId="0" borderId="0" xfId="0"/>
    <xf numFmtId="14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164" fontId="2" fillId="0" borderId="0" xfId="1" applyNumberFormat="1" applyFont="1" applyFill="1" applyBorder="1" applyAlignment="1" applyProtection="1">
      <alignment horizontal="right"/>
      <protection locked="0"/>
    </xf>
    <xf numFmtId="14" fontId="6" fillId="0" borderId="0" xfId="0" applyNumberFormat="1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3" fontId="8" fillId="0" borderId="0" xfId="0" applyNumberFormat="1" applyFont="1" applyProtection="1">
      <protection locked="0"/>
    </xf>
    <xf numFmtId="164" fontId="2" fillId="0" borderId="0" xfId="1" applyNumberFormat="1" applyFont="1" applyFill="1" applyBorder="1" applyAlignment="1" applyProtection="1">
      <protection locked="0"/>
    </xf>
    <xf numFmtId="164" fontId="2" fillId="0" borderId="1" xfId="1" applyNumberFormat="1" applyFont="1" applyFill="1" applyBorder="1" applyAlignment="1" applyProtection="1">
      <protection locked="0"/>
    </xf>
    <xf numFmtId="49" fontId="8" fillId="0" borderId="2" xfId="0" applyNumberFormat="1" applyFont="1" applyBorder="1" applyProtection="1">
      <protection locked="0"/>
    </xf>
    <xf numFmtId="5" fontId="8" fillId="0" borderId="2" xfId="0" applyNumberFormat="1" applyFont="1" applyBorder="1" applyProtection="1">
      <protection locked="0"/>
    </xf>
    <xf numFmtId="164" fontId="2" fillId="0" borderId="2" xfId="1" applyNumberFormat="1" applyFont="1" applyFill="1" applyBorder="1" applyAlignment="1" applyProtection="1">
      <alignment horizontal="center" wrapText="1"/>
      <protection locked="0"/>
    </xf>
    <xf numFmtId="164" fontId="2" fillId="0" borderId="2" xfId="1" applyNumberFormat="1" applyFont="1" applyFill="1" applyBorder="1" applyAlignment="1" applyProtection="1">
      <alignment wrapText="1"/>
      <protection locked="0"/>
    </xf>
    <xf numFmtId="49" fontId="8" fillId="0" borderId="1" xfId="0" applyNumberFormat="1" applyFont="1" applyBorder="1" applyProtection="1">
      <protection locked="0"/>
    </xf>
    <xf numFmtId="0" fontId="8" fillId="0" borderId="1" xfId="0" applyFont="1" applyBorder="1" applyProtection="1">
      <protection locked="0"/>
    </xf>
    <xf numFmtId="5" fontId="8" fillId="0" borderId="1" xfId="0" applyNumberFormat="1" applyFont="1" applyBorder="1" applyProtection="1">
      <protection locked="0"/>
    </xf>
    <xf numFmtId="164" fontId="8" fillId="0" borderId="1" xfId="3" applyNumberFormat="1" applyFont="1" applyFill="1" applyBorder="1" applyAlignment="1" applyProtection="1">
      <protection locked="0"/>
    </xf>
    <xf numFmtId="43" fontId="8" fillId="0" borderId="1" xfId="1" applyFont="1" applyFill="1" applyBorder="1" applyAlignment="1" applyProtection="1">
      <protection locked="0"/>
    </xf>
    <xf numFmtId="164" fontId="8" fillId="0" borderId="1" xfId="1" applyNumberFormat="1" applyFont="1" applyFill="1" applyBorder="1" applyAlignment="1" applyProtection="1">
      <protection locked="0"/>
    </xf>
    <xf numFmtId="49" fontId="8" fillId="0" borderId="3" xfId="0" applyNumberFormat="1" applyFont="1" applyBorder="1" applyProtection="1">
      <protection locked="0"/>
    </xf>
    <xf numFmtId="0" fontId="8" fillId="0" borderId="3" xfId="0" applyFont="1" applyBorder="1" applyProtection="1">
      <protection locked="0"/>
    </xf>
    <xf numFmtId="5" fontId="8" fillId="0" borderId="3" xfId="0" applyNumberFormat="1" applyFont="1" applyBorder="1" applyProtection="1">
      <protection locked="0"/>
    </xf>
    <xf numFmtId="164" fontId="8" fillId="0" borderId="3" xfId="3" applyNumberFormat="1" applyFont="1" applyFill="1" applyBorder="1" applyAlignment="1" applyProtection="1">
      <protection locked="0"/>
    </xf>
    <xf numFmtId="43" fontId="8" fillId="0" borderId="3" xfId="1" applyFont="1" applyFill="1" applyBorder="1" applyAlignment="1" applyProtection="1">
      <protection locked="0"/>
    </xf>
    <xf numFmtId="0" fontId="8" fillId="0" borderId="0" xfId="0" applyFont="1" applyProtection="1">
      <protection locked="0"/>
    </xf>
    <xf numFmtId="14" fontId="8" fillId="0" borderId="1" xfId="0" applyNumberFormat="1" applyFont="1" applyBorder="1" applyProtection="1">
      <protection locked="0"/>
    </xf>
    <xf numFmtId="14" fontId="8" fillId="0" borderId="4" xfId="0" applyNumberFormat="1" applyFont="1" applyBorder="1" applyProtection="1">
      <protection locked="0"/>
    </xf>
    <xf numFmtId="0" fontId="8" fillId="0" borderId="4" xfId="0" applyFont="1" applyBorder="1" applyProtection="1">
      <protection locked="0"/>
    </xf>
    <xf numFmtId="5" fontId="8" fillId="0" borderId="4" xfId="0" applyNumberFormat="1" applyFont="1" applyBorder="1" applyProtection="1">
      <protection locked="0"/>
    </xf>
    <xf numFmtId="164" fontId="2" fillId="0" borderId="4" xfId="0" applyNumberFormat="1" applyFont="1" applyBorder="1" applyProtection="1">
      <protection locked="0"/>
    </xf>
    <xf numFmtId="3" fontId="9" fillId="0" borderId="2" xfId="0" applyNumberFormat="1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8" fillId="0" borderId="3" xfId="0" applyFont="1" applyBorder="1"/>
    <xf numFmtId="43" fontId="8" fillId="0" borderId="0" xfId="1" applyFont="1" applyFill="1" applyBorder="1" applyAlignment="1" applyProtection="1">
      <protection locked="0"/>
    </xf>
    <xf numFmtId="5" fontId="2" fillId="0" borderId="3" xfId="0" applyNumberFormat="1" applyFont="1" applyBorder="1" applyProtection="1">
      <protection locked="0"/>
    </xf>
    <xf numFmtId="43" fontId="2" fillId="0" borderId="3" xfId="1" applyFont="1" applyFill="1" applyBorder="1" applyAlignment="1" applyProtection="1">
      <protection locked="0"/>
    </xf>
    <xf numFmtId="164" fontId="8" fillId="0" borderId="3" xfId="1" applyNumberFormat="1" applyFont="1" applyFill="1" applyBorder="1" applyAlignment="1" applyProtection="1">
      <protection locked="0"/>
    </xf>
    <xf numFmtId="49" fontId="8" fillId="0" borderId="5" xfId="0" applyNumberFormat="1" applyFont="1" applyBorder="1" applyProtection="1">
      <protection locked="0"/>
    </xf>
    <xf numFmtId="5" fontId="2" fillId="0" borderId="5" xfId="0" applyNumberFormat="1" applyFont="1" applyBorder="1" applyProtection="1">
      <protection locked="0"/>
    </xf>
    <xf numFmtId="0" fontId="8" fillId="0" borderId="5" xfId="0" applyFont="1" applyBorder="1" applyProtection="1">
      <protection locked="0"/>
    </xf>
    <xf numFmtId="49" fontId="8" fillId="0" borderId="0" xfId="0" applyNumberFormat="1" applyFont="1" applyProtection="1">
      <protection locked="0"/>
    </xf>
    <xf numFmtId="5" fontId="8" fillId="0" borderId="0" xfId="0" applyNumberFormat="1" applyFont="1" applyProtection="1">
      <protection locked="0"/>
    </xf>
    <xf numFmtId="164" fontId="8" fillId="0" borderId="0" xfId="1" applyNumberFormat="1" applyFont="1" applyFill="1" applyBorder="1" applyAlignment="1" applyProtection="1">
      <protection locked="0"/>
    </xf>
    <xf numFmtId="5" fontId="8" fillId="0" borderId="5" xfId="0" applyNumberFormat="1" applyFont="1" applyBorder="1" applyProtection="1">
      <protection locked="0"/>
    </xf>
    <xf numFmtId="42" fontId="8" fillId="0" borderId="1" xfId="2" applyNumberFormat="1" applyFont="1" applyFill="1" applyBorder="1" applyAlignment="1" applyProtection="1">
      <protection locked="0"/>
    </xf>
    <xf numFmtId="42" fontId="8" fillId="0" borderId="3" xfId="2" applyNumberFormat="1" applyFont="1" applyFill="1" applyBorder="1" applyAlignment="1" applyProtection="1">
      <protection locked="0"/>
    </xf>
    <xf numFmtId="42" fontId="2" fillId="0" borderId="0" xfId="2" applyNumberFormat="1" applyFont="1" applyFill="1" applyBorder="1" applyAlignment="1" applyProtection="1">
      <protection locked="0"/>
    </xf>
    <xf numFmtId="42" fontId="8" fillId="0" borderId="1" xfId="1" applyNumberFormat="1" applyFont="1" applyFill="1" applyBorder="1" applyAlignment="1" applyProtection="1">
      <protection locked="0"/>
    </xf>
    <xf numFmtId="42" fontId="8" fillId="0" borderId="3" xfId="1" applyNumberFormat="1" applyFont="1" applyFill="1" applyBorder="1" applyAlignment="1" applyProtection="1">
      <protection locked="0"/>
    </xf>
    <xf numFmtId="42" fontId="2" fillId="0" borderId="1" xfId="1" applyNumberFormat="1" applyFont="1" applyFill="1" applyBorder="1" applyAlignment="1" applyProtection="1">
      <protection locked="0"/>
    </xf>
    <xf numFmtId="164" fontId="12" fillId="0" borderId="0" xfId="1" applyNumberFormat="1" applyFont="1" applyFill="1" applyBorder="1" applyAlignment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42" fontId="8" fillId="0" borderId="6" xfId="2" applyNumberFormat="1" applyFont="1" applyFill="1" applyBorder="1" applyAlignment="1" applyProtection="1">
      <protection locked="0"/>
    </xf>
    <xf numFmtId="42" fontId="8" fillId="0" borderId="6" xfId="1" applyNumberFormat="1" applyFont="1" applyFill="1" applyBorder="1" applyAlignment="1" applyProtection="1">
      <protection locked="0"/>
    </xf>
    <xf numFmtId="14" fontId="13" fillId="0" borderId="2" xfId="0" applyNumberFormat="1" applyFont="1" applyBorder="1" applyAlignment="1" applyProtection="1">
      <alignment horizontal="center"/>
      <protection locked="0"/>
    </xf>
    <xf numFmtId="0" fontId="12" fillId="0" borderId="2" xfId="0" applyFont="1" applyBorder="1" applyProtection="1">
      <protection locked="0"/>
    </xf>
    <xf numFmtId="164" fontId="12" fillId="0" borderId="2" xfId="1" applyNumberFormat="1" applyFont="1" applyFill="1" applyBorder="1" applyAlignment="1" applyProtection="1">
      <alignment horizontal="center" wrapText="1"/>
      <protection locked="0"/>
    </xf>
    <xf numFmtId="3" fontId="9" fillId="0" borderId="7" xfId="0" applyNumberFormat="1" applyFont="1" applyBorder="1" applyAlignment="1" applyProtection="1">
      <alignment horizontal="center"/>
      <protection locked="0"/>
    </xf>
    <xf numFmtId="43" fontId="8" fillId="0" borderId="1" xfId="3" applyNumberFormat="1" applyFont="1" applyFill="1" applyBorder="1" applyAlignment="1" applyProtection="1">
      <protection locked="0"/>
    </xf>
    <xf numFmtId="43" fontId="8" fillId="0" borderId="3" xfId="3" applyNumberFormat="1" applyFont="1" applyFill="1" applyBorder="1" applyAlignment="1" applyProtection="1">
      <protection locked="0"/>
    </xf>
    <xf numFmtId="164" fontId="8" fillId="0" borderId="4" xfId="3" applyNumberFormat="1" applyFont="1" applyFill="1" applyBorder="1" applyAlignment="1" applyProtection="1">
      <protection locked="0"/>
    </xf>
    <xf numFmtId="43" fontId="2" fillId="0" borderId="8" xfId="3" applyNumberFormat="1" applyFont="1" applyFill="1" applyBorder="1" applyAlignment="1" applyProtection="1">
      <protection locked="0"/>
    </xf>
    <xf numFmtId="164" fontId="2" fillId="0" borderId="2" xfId="3" applyNumberFormat="1" applyFont="1" applyFill="1" applyBorder="1" applyAlignment="1" applyProtection="1">
      <protection locked="0"/>
    </xf>
    <xf numFmtId="164" fontId="2" fillId="0" borderId="2" xfId="1" applyNumberFormat="1" applyFont="1" applyFill="1" applyBorder="1" applyAlignment="1" applyProtection="1">
      <protection locked="0"/>
    </xf>
    <xf numFmtId="3" fontId="9" fillId="0" borderId="0" xfId="0" applyNumberFormat="1" applyFont="1" applyAlignment="1" applyProtection="1">
      <alignment horizontal="center"/>
      <protection locked="0"/>
    </xf>
    <xf numFmtId="164" fontId="2" fillId="0" borderId="3" xfId="1" applyNumberFormat="1" applyFont="1" applyFill="1" applyBorder="1" applyAlignment="1" applyProtection="1">
      <protection locked="0"/>
    </xf>
    <xf numFmtId="164" fontId="2" fillId="0" borderId="4" xfId="1" applyNumberFormat="1" applyFont="1" applyFill="1" applyBorder="1" applyAlignment="1" applyProtection="1">
      <protection locked="0"/>
    </xf>
    <xf numFmtId="164" fontId="8" fillId="0" borderId="4" xfId="1" applyNumberFormat="1" applyFont="1" applyFill="1" applyBorder="1" applyAlignment="1" applyProtection="1">
      <protection locked="0"/>
    </xf>
    <xf numFmtId="44" fontId="8" fillId="0" borderId="3" xfId="0" applyNumberFormat="1" applyFont="1" applyBorder="1" applyProtection="1">
      <protection locked="0"/>
    </xf>
    <xf numFmtId="164" fontId="8" fillId="0" borderId="3" xfId="0" applyNumberFormat="1" applyFont="1" applyBorder="1" applyProtection="1">
      <protection locked="0"/>
    </xf>
    <xf numFmtId="43" fontId="2" fillId="0" borderId="8" xfId="1" applyFont="1" applyFill="1" applyBorder="1" applyAlignment="1" applyProtection="1">
      <protection locked="0"/>
    </xf>
    <xf numFmtId="164" fontId="2" fillId="0" borderId="8" xfId="1" applyNumberFormat="1" applyFont="1" applyFill="1" applyBorder="1" applyAlignment="1" applyProtection="1">
      <protection locked="0"/>
    </xf>
    <xf numFmtId="0" fontId="15" fillId="0" borderId="0" xfId="0" applyFont="1"/>
    <xf numFmtId="164" fontId="12" fillId="0" borderId="0" xfId="1" applyNumberFormat="1" applyFont="1" applyFill="1" applyBorder="1" applyAlignment="1" applyProtection="1">
      <alignment horizontal="center"/>
      <protection locked="0"/>
    </xf>
    <xf numFmtId="14" fontId="13" fillId="0" borderId="7" xfId="0" applyNumberFormat="1" applyFont="1" applyBorder="1" applyAlignment="1" applyProtection="1">
      <alignment horizontal="center"/>
      <protection locked="0"/>
    </xf>
    <xf numFmtId="164" fontId="12" fillId="0" borderId="1" xfId="1" applyNumberFormat="1" applyFont="1" applyFill="1" applyBorder="1" applyAlignment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164" fontId="14" fillId="0" borderId="0" xfId="1" applyNumberFormat="1" applyFont="1" applyFill="1" applyBorder="1" applyAlignment="1" applyProtection="1">
      <protection locked="0"/>
    </xf>
    <xf numFmtId="164" fontId="12" fillId="0" borderId="0" xfId="1" applyNumberFormat="1" applyFont="1" applyFill="1" applyBorder="1" applyAlignment="1" applyProtection="1">
      <alignment wrapText="1"/>
      <protection locked="0"/>
    </xf>
    <xf numFmtId="164" fontId="14" fillId="0" borderId="3" xfId="1" applyNumberFormat="1" applyFont="1" applyFill="1" applyBorder="1" applyAlignment="1" applyProtection="1">
      <protection locked="0"/>
    </xf>
    <xf numFmtId="164" fontId="12" fillId="0" borderId="2" xfId="1" applyNumberFormat="1" applyFont="1" applyFill="1" applyBorder="1" applyAlignment="1" applyProtection="1">
      <protection locked="0"/>
    </xf>
    <xf numFmtId="0" fontId="14" fillId="0" borderId="3" xfId="0" applyFont="1" applyBorder="1" applyProtection="1">
      <protection locked="0"/>
    </xf>
    <xf numFmtId="164" fontId="12" fillId="0" borderId="4" xfId="1" applyNumberFormat="1" applyFont="1" applyFill="1" applyBorder="1" applyAlignment="1" applyProtection="1">
      <protection locked="0"/>
    </xf>
    <xf numFmtId="164" fontId="12" fillId="0" borderId="3" xfId="1" applyNumberFormat="1" applyFont="1" applyFill="1" applyBorder="1" applyAlignment="1" applyProtection="1">
      <protection locked="0"/>
    </xf>
    <xf numFmtId="164" fontId="12" fillId="0" borderId="8" xfId="1" applyNumberFormat="1" applyFont="1" applyFill="1" applyBorder="1" applyAlignment="1" applyProtection="1">
      <protection locked="0"/>
    </xf>
    <xf numFmtId="0" fontId="18" fillId="0" borderId="0" xfId="0" applyFont="1"/>
    <xf numFmtId="42" fontId="14" fillId="0" borderId="3" xfId="2" applyNumberFormat="1" applyFont="1" applyFill="1" applyBorder="1" applyAlignment="1" applyProtection="1">
      <protection locked="0"/>
    </xf>
    <xf numFmtId="42" fontId="14" fillId="0" borderId="2" xfId="2" applyNumberFormat="1" applyFont="1" applyFill="1" applyBorder="1" applyAlignment="1" applyProtection="1">
      <protection locked="0"/>
    </xf>
    <xf numFmtId="164" fontId="12" fillId="0" borderId="0" xfId="1" applyNumberFormat="1" applyFont="1" applyFill="1" applyBorder="1" applyAlignment="1" applyProtection="1">
      <alignment horizontal="center" wrapText="1"/>
      <protection locked="0"/>
    </xf>
    <xf numFmtId="42" fontId="14" fillId="0" borderId="6" xfId="2" applyNumberFormat="1" applyFont="1" applyFill="1" applyBorder="1" applyAlignment="1" applyProtection="1">
      <protection locked="0"/>
    </xf>
    <xf numFmtId="42" fontId="12" fillId="0" borderId="0" xfId="2" applyNumberFormat="1" applyFont="1" applyFill="1" applyBorder="1" applyAlignment="1" applyProtection="1">
      <protection locked="0"/>
    </xf>
    <xf numFmtId="42" fontId="12" fillId="0" borderId="6" xfId="2" applyNumberFormat="1" applyFont="1" applyFill="1" applyBorder="1" applyAlignment="1" applyProtection="1">
      <protection locked="0"/>
    </xf>
    <xf numFmtId="42" fontId="14" fillId="0" borderId="1" xfId="2" applyNumberFormat="1" applyFont="1" applyFill="1" applyBorder="1" applyAlignment="1" applyProtection="1">
      <protection locked="0"/>
    </xf>
    <xf numFmtId="42" fontId="12" fillId="0" borderId="2" xfId="2" applyNumberFormat="1" applyFont="1" applyFill="1" applyBorder="1" applyAlignment="1" applyProtection="1">
      <protection locked="0"/>
    </xf>
    <xf numFmtId="164" fontId="14" fillId="0" borderId="1" xfId="1" applyNumberFormat="1" applyFont="1" applyFill="1" applyBorder="1" applyAlignment="1" applyProtection="1">
      <protection locked="0"/>
    </xf>
    <xf numFmtId="14" fontId="14" fillId="0" borderId="1" xfId="0" applyNumberFormat="1" applyFont="1" applyBorder="1" applyProtection="1">
      <protection locked="0"/>
    </xf>
    <xf numFmtId="0" fontId="14" fillId="0" borderId="1" xfId="0" applyFont="1" applyBorder="1" applyProtection="1">
      <protection locked="0"/>
    </xf>
    <xf numFmtId="14" fontId="14" fillId="0" borderId="3" xfId="0" applyNumberFormat="1" applyFont="1" applyBorder="1" applyProtection="1">
      <protection locked="0"/>
    </xf>
    <xf numFmtId="14" fontId="14" fillId="0" borderId="8" xfId="0" applyNumberFormat="1" applyFont="1" applyBorder="1" applyProtection="1">
      <protection locked="0"/>
    </xf>
    <xf numFmtId="0" fontId="14" fillId="0" borderId="8" xfId="0" applyFont="1" applyBorder="1" applyProtection="1">
      <protection locked="0"/>
    </xf>
    <xf numFmtId="14" fontId="13" fillId="0" borderId="0" xfId="0" applyNumberFormat="1" applyFont="1" applyAlignment="1" applyProtection="1">
      <alignment horizontal="center"/>
      <protection locked="0"/>
    </xf>
    <xf numFmtId="49" fontId="14" fillId="0" borderId="3" xfId="0" applyNumberFormat="1" applyFont="1" applyBorder="1" applyProtection="1">
      <protection locked="0"/>
    </xf>
    <xf numFmtId="0" fontId="14" fillId="0" borderId="3" xfId="0" applyFont="1" applyBorder="1"/>
    <xf numFmtId="49" fontId="14" fillId="0" borderId="1" xfId="0" applyNumberFormat="1" applyFont="1" applyBorder="1" applyProtection="1">
      <protection locked="0"/>
    </xf>
    <xf numFmtId="0" fontId="14" fillId="0" borderId="1" xfId="0" applyFont="1" applyBorder="1"/>
    <xf numFmtId="5" fontId="12" fillId="0" borderId="3" xfId="0" applyNumberFormat="1" applyFont="1" applyBorder="1" applyProtection="1">
      <protection locked="0"/>
    </xf>
    <xf numFmtId="5" fontId="14" fillId="0" borderId="3" xfId="0" applyNumberFormat="1" applyFont="1" applyBorder="1" applyProtection="1">
      <protection locked="0"/>
    </xf>
    <xf numFmtId="49" fontId="14" fillId="0" borderId="8" xfId="0" applyNumberFormat="1" applyFont="1" applyBorder="1" applyProtection="1">
      <protection locked="0"/>
    </xf>
    <xf numFmtId="5" fontId="12" fillId="0" borderId="8" xfId="0" applyNumberFormat="1" applyFont="1" applyBorder="1" applyProtection="1">
      <protection locked="0"/>
    </xf>
    <xf numFmtId="49" fontId="14" fillId="0" borderId="0" xfId="0" applyNumberFormat="1" applyFont="1" applyProtection="1">
      <protection locked="0"/>
    </xf>
    <xf numFmtId="0" fontId="14" fillId="0" borderId="0" xfId="0" applyFont="1" applyProtection="1">
      <protection locked="0"/>
    </xf>
    <xf numFmtId="5" fontId="14" fillId="0" borderId="0" xfId="0" applyNumberFormat="1" applyFont="1" applyProtection="1">
      <protection locked="0"/>
    </xf>
    <xf numFmtId="49" fontId="14" fillId="0" borderId="5" xfId="0" applyNumberFormat="1" applyFont="1" applyBorder="1" applyProtection="1">
      <protection locked="0"/>
    </xf>
    <xf numFmtId="0" fontId="14" fillId="0" borderId="5" xfId="0" applyFont="1" applyBorder="1" applyProtection="1">
      <protection locked="0"/>
    </xf>
    <xf numFmtId="5" fontId="14" fillId="0" borderId="5" xfId="0" applyNumberFormat="1" applyFont="1" applyBorder="1" applyProtection="1">
      <protection locked="0"/>
    </xf>
    <xf numFmtId="164" fontId="14" fillId="0" borderId="1" xfId="0" applyNumberFormat="1" applyFont="1" applyBorder="1" applyProtection="1">
      <protection locked="0"/>
    </xf>
    <xf numFmtId="14" fontId="12" fillId="0" borderId="0" xfId="0" applyNumberFormat="1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3" fontId="19" fillId="0" borderId="0" xfId="0" applyNumberFormat="1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left"/>
      <protection locked="0"/>
    </xf>
    <xf numFmtId="3" fontId="12" fillId="0" borderId="0" xfId="0" applyNumberFormat="1" applyFont="1" applyAlignment="1" applyProtection="1">
      <alignment horizontal="right"/>
      <protection locked="0"/>
    </xf>
    <xf numFmtId="164" fontId="12" fillId="0" borderId="0" xfId="0" applyNumberFormat="1" applyFont="1" applyAlignment="1" applyProtection="1">
      <alignment horizontal="right"/>
      <protection locked="0"/>
    </xf>
    <xf numFmtId="14" fontId="21" fillId="0" borderId="0" xfId="0" applyNumberFormat="1" applyFont="1" applyAlignment="1" applyProtection="1">
      <alignment horizontal="left"/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14" fontId="12" fillId="0" borderId="0" xfId="4" applyNumberFormat="1" applyFont="1" applyAlignment="1" applyProtection="1">
      <alignment horizontal="center"/>
      <protection locked="0"/>
    </xf>
    <xf numFmtId="0" fontId="22" fillId="0" borderId="0" xfId="4" applyProtection="1">
      <protection locked="0"/>
    </xf>
    <xf numFmtId="43" fontId="22" fillId="0" borderId="0" xfId="5" applyFont="1" applyFill="1" applyBorder="1" applyAlignment="1" applyProtection="1">
      <protection locked="0"/>
    </xf>
    <xf numFmtId="0" fontId="12" fillId="0" borderId="0" xfId="4" applyFont="1" applyProtection="1">
      <protection locked="0"/>
    </xf>
    <xf numFmtId="43" fontId="12" fillId="0" borderId="0" xfId="5" applyFont="1" applyFill="1" applyBorder="1" applyAlignment="1" applyProtection="1">
      <protection locked="0"/>
    </xf>
    <xf numFmtId="14" fontId="12" fillId="0" borderId="10" xfId="5" applyNumberFormat="1" applyFont="1" applyFill="1" applyBorder="1" applyAlignment="1" applyProtection="1">
      <protection locked="0"/>
    </xf>
    <xf numFmtId="14" fontId="17" fillId="0" borderId="0" xfId="4" applyNumberFormat="1" applyFont="1" applyAlignment="1" applyProtection="1">
      <alignment horizontal="center"/>
      <protection locked="0"/>
    </xf>
    <xf numFmtId="14" fontId="24" fillId="0" borderId="7" xfId="4" applyNumberFormat="1" applyFont="1" applyBorder="1" applyAlignment="1" applyProtection="1">
      <alignment horizontal="center"/>
      <protection locked="0"/>
    </xf>
    <xf numFmtId="3" fontId="25" fillId="0" borderId="7" xfId="4" applyNumberFormat="1" applyFont="1" applyBorder="1" applyAlignment="1" applyProtection="1">
      <alignment horizontal="center"/>
      <protection locked="0"/>
    </xf>
    <xf numFmtId="14" fontId="26" fillId="0" borderId="11" xfId="4" applyNumberFormat="1" applyFont="1" applyBorder="1" applyAlignment="1" applyProtection="1">
      <alignment horizontal="right"/>
      <protection locked="0"/>
    </xf>
    <xf numFmtId="0" fontId="26" fillId="0" borderId="11" xfId="4" applyFont="1" applyBorder="1" applyProtection="1">
      <protection locked="0"/>
    </xf>
    <xf numFmtId="3" fontId="16" fillId="0" borderId="11" xfId="4" applyNumberFormat="1" applyFont="1" applyBorder="1" applyProtection="1">
      <protection locked="0"/>
    </xf>
    <xf numFmtId="5" fontId="26" fillId="0" borderId="11" xfId="4" applyNumberFormat="1" applyFont="1" applyBorder="1" applyProtection="1">
      <protection locked="0"/>
    </xf>
    <xf numFmtId="49" fontId="22" fillId="0" borderId="0" xfId="4" applyNumberFormat="1" applyProtection="1">
      <protection locked="0"/>
    </xf>
    <xf numFmtId="44" fontId="26" fillId="0" borderId="13" xfId="4" applyNumberFormat="1" applyFont="1" applyBorder="1" applyProtection="1">
      <protection locked="0"/>
    </xf>
    <xf numFmtId="43" fontId="22" fillId="0" borderId="0" xfId="5" applyFont="1" applyFill="1" applyBorder="1" applyAlignment="1" applyProtection="1">
      <alignment horizontal="center"/>
      <protection locked="0"/>
    </xf>
    <xf numFmtId="0" fontId="22" fillId="0" borderId="0" xfId="4"/>
    <xf numFmtId="5" fontId="27" fillId="0" borderId="0" xfId="4" applyNumberFormat="1" applyFont="1" applyProtection="1">
      <protection locked="0"/>
    </xf>
    <xf numFmtId="44" fontId="16" fillId="0" borderId="2" xfId="4" applyNumberFormat="1" applyFont="1" applyBorder="1" applyProtection="1">
      <protection locked="0"/>
    </xf>
    <xf numFmtId="5" fontId="22" fillId="0" borderId="0" xfId="4" applyNumberFormat="1" applyProtection="1">
      <protection locked="0"/>
    </xf>
    <xf numFmtId="5" fontId="26" fillId="0" borderId="0" xfId="4" applyNumberFormat="1" applyFont="1" applyProtection="1">
      <protection locked="0"/>
    </xf>
    <xf numFmtId="49" fontId="4" fillId="0" borderId="0" xfId="4" applyNumberFormat="1" applyFont="1" applyProtection="1">
      <protection locked="0"/>
    </xf>
    <xf numFmtId="43" fontId="4" fillId="0" borderId="0" xfId="5" applyFont="1" applyFill="1" applyBorder="1" applyAlignment="1" applyProtection="1">
      <protection locked="0"/>
    </xf>
    <xf numFmtId="0" fontId="4" fillId="0" borderId="0" xfId="4" applyFont="1" applyProtection="1">
      <protection locked="0"/>
    </xf>
    <xf numFmtId="5" fontId="4" fillId="0" borderId="0" xfId="4" applyNumberFormat="1" applyFont="1" applyProtection="1">
      <protection locked="0"/>
    </xf>
    <xf numFmtId="49" fontId="4" fillId="0" borderId="0" xfId="0" applyNumberFormat="1" applyFont="1" applyProtection="1">
      <protection locked="0"/>
    </xf>
    <xf numFmtId="164" fontId="4" fillId="0" borderId="0" xfId="5" applyNumberFormat="1" applyFont="1" applyFill="1" applyBorder="1" applyAlignment="1" applyProtection="1">
      <protection locked="0"/>
    </xf>
    <xf numFmtId="0" fontId="4" fillId="0" borderId="0" xfId="0" applyFont="1" applyProtection="1">
      <protection locked="0"/>
    </xf>
    <xf numFmtId="5" fontId="4" fillId="0" borderId="0" xfId="0" applyNumberFormat="1" applyFont="1" applyProtection="1">
      <protection locked="0"/>
    </xf>
    <xf numFmtId="49" fontId="4" fillId="0" borderId="5" xfId="0" applyNumberFormat="1" applyFont="1" applyBorder="1" applyProtection="1">
      <protection locked="0"/>
    </xf>
    <xf numFmtId="0" fontId="4" fillId="0" borderId="5" xfId="0" applyFont="1" applyBorder="1" applyProtection="1">
      <protection locked="0"/>
    </xf>
    <xf numFmtId="5" fontId="4" fillId="0" borderId="5" xfId="0" applyNumberFormat="1" applyFont="1" applyBorder="1" applyProtection="1">
      <protection locked="0"/>
    </xf>
    <xf numFmtId="164" fontId="4" fillId="0" borderId="1" xfId="0" applyNumberFormat="1" applyFont="1" applyBorder="1" applyProtection="1">
      <protection locked="0"/>
    </xf>
    <xf numFmtId="164" fontId="4" fillId="0" borderId="1" xfId="5" applyNumberFormat="1" applyFont="1" applyFill="1" applyBorder="1" applyAlignment="1" applyProtection="1">
      <protection locked="0"/>
    </xf>
    <xf numFmtId="164" fontId="8" fillId="0" borderId="0" xfId="5" applyNumberFormat="1" applyFont="1" applyFill="1" applyBorder="1" applyAlignment="1" applyProtection="1">
      <protection locked="0"/>
    </xf>
    <xf numFmtId="44" fontId="12" fillId="0" borderId="0" xfId="2" applyFont="1" applyFill="1" applyBorder="1" applyAlignment="1" applyProtection="1">
      <protection locked="0"/>
    </xf>
    <xf numFmtId="44" fontId="21" fillId="0" borderId="5" xfId="2" applyFont="1" applyFill="1" applyBorder="1" applyAlignment="1" applyProtection="1">
      <protection locked="0"/>
    </xf>
    <xf numFmtId="44" fontId="14" fillId="0" borderId="0" xfId="4" applyNumberFormat="1" applyFont="1" applyProtection="1">
      <protection locked="0"/>
    </xf>
    <xf numFmtId="43" fontId="0" fillId="0" borderId="0" xfId="5" applyFont="1" applyFill="1" applyBorder="1" applyAlignment="1" applyProtection="1">
      <protection locked="0"/>
    </xf>
    <xf numFmtId="0" fontId="8" fillId="0" borderId="3" xfId="0" applyFont="1" applyBorder="1" applyProtection="1">
      <protection locked="0"/>
    </xf>
    <xf numFmtId="0" fontId="8" fillId="0" borderId="3" xfId="0" applyFont="1" applyBorder="1"/>
    <xf numFmtId="49" fontId="2" fillId="0" borderId="0" xfId="0" applyNumberFormat="1" applyFont="1" applyProtection="1">
      <protection locked="0"/>
    </xf>
    <xf numFmtId="0" fontId="2" fillId="0" borderId="0" xfId="0" applyFont="1"/>
    <xf numFmtId="49" fontId="8" fillId="0" borderId="0" xfId="0" applyNumberFormat="1" applyFont="1" applyAlignment="1" applyProtection="1">
      <alignment horizontal="left"/>
      <protection locked="0"/>
    </xf>
    <xf numFmtId="49" fontId="8" fillId="0" borderId="0" xfId="0" applyNumberFormat="1" applyFont="1" applyProtection="1">
      <protection locked="0"/>
    </xf>
    <xf numFmtId="0" fontId="8" fillId="0" borderId="0" xfId="0" applyFont="1"/>
    <xf numFmtId="164" fontId="2" fillId="0" borderId="0" xfId="1" applyNumberFormat="1" applyFont="1" applyFill="1" applyBorder="1" applyAlignment="1" applyProtection="1">
      <alignment horizontal="center"/>
      <protection locked="0"/>
    </xf>
    <xf numFmtId="14" fontId="10" fillId="0" borderId="0" xfId="0" applyNumberFormat="1" applyFont="1" applyAlignment="1" applyProtection="1">
      <alignment horizontal="left" vertical="center" wrapText="1"/>
      <protection locked="0"/>
    </xf>
    <xf numFmtId="0" fontId="10" fillId="0" borderId="0" xfId="0" applyFont="1" applyAlignment="1">
      <alignment vertical="center" wrapText="1"/>
    </xf>
    <xf numFmtId="0" fontId="13" fillId="0" borderId="2" xfId="0" applyFont="1" applyBorder="1" applyAlignment="1" applyProtection="1">
      <alignment horizontal="center"/>
      <protection locked="0"/>
    </xf>
    <xf numFmtId="0" fontId="14" fillId="0" borderId="2" xfId="0" applyFont="1" applyBorder="1" applyAlignment="1">
      <alignment horizontal="center"/>
    </xf>
    <xf numFmtId="0" fontId="8" fillId="0" borderId="1" xfId="0" applyFont="1" applyBorder="1" applyProtection="1">
      <protection locked="0"/>
    </xf>
    <xf numFmtId="0" fontId="8" fillId="0" borderId="1" xfId="0" applyFont="1" applyBorder="1"/>
    <xf numFmtId="49" fontId="12" fillId="0" borderId="9" xfId="0" applyNumberFormat="1" applyFont="1" applyBorder="1" applyProtection="1">
      <protection locked="0"/>
    </xf>
    <xf numFmtId="0" fontId="18" fillId="0" borderId="9" xfId="0" applyFont="1" applyBorder="1"/>
    <xf numFmtId="49" fontId="14" fillId="0" borderId="0" xfId="0" applyNumberFormat="1" applyFont="1" applyAlignment="1" applyProtection="1">
      <alignment horizontal="left"/>
      <protection locked="0"/>
    </xf>
    <xf numFmtId="0" fontId="18" fillId="0" borderId="0" xfId="0" applyFont="1"/>
    <xf numFmtId="49" fontId="14" fillId="0" borderId="0" xfId="0" applyNumberFormat="1" applyFont="1" applyProtection="1">
      <protection locked="0"/>
    </xf>
    <xf numFmtId="0" fontId="14" fillId="0" borderId="0" xfId="0" applyFont="1"/>
    <xf numFmtId="0" fontId="14" fillId="0" borderId="3" xfId="0" applyFont="1" applyBorder="1" applyProtection="1">
      <protection locked="0"/>
    </xf>
    <xf numFmtId="0" fontId="14" fillId="0" borderId="3" xfId="0" applyFont="1" applyBorder="1"/>
    <xf numFmtId="0" fontId="13" fillId="0" borderId="7" xfId="0" applyFont="1" applyBorder="1" applyAlignment="1" applyProtection="1">
      <alignment horizontal="center"/>
      <protection locked="0"/>
    </xf>
    <xf numFmtId="0" fontId="14" fillId="0" borderId="7" xfId="0" applyFont="1" applyBorder="1" applyAlignment="1">
      <alignment horizontal="center"/>
    </xf>
    <xf numFmtId="0" fontId="13" fillId="0" borderId="0" xfId="0" applyFont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0" fontId="22" fillId="0" borderId="12" xfId="4" applyBorder="1" applyProtection="1">
      <protection locked="0"/>
    </xf>
    <xf numFmtId="0" fontId="22" fillId="0" borderId="12" xfId="4" applyBorder="1"/>
    <xf numFmtId="0" fontId="22" fillId="0" borderId="11" xfId="4" applyBorder="1" applyProtection="1">
      <protection locked="0"/>
    </xf>
    <xf numFmtId="0" fontId="22" fillId="0" borderId="11" xfId="4" applyBorder="1"/>
    <xf numFmtId="49" fontId="4" fillId="0" borderId="0" xfId="4" applyNumberFormat="1" applyFont="1" applyProtection="1">
      <protection locked="0"/>
    </xf>
    <xf numFmtId="0" fontId="4" fillId="0" borderId="0" xfId="4" applyFont="1"/>
    <xf numFmtId="49" fontId="4" fillId="0" borderId="0" xfId="0" applyNumberFormat="1" applyFont="1" applyProtection="1">
      <protection locked="0"/>
    </xf>
    <xf numFmtId="0" fontId="4" fillId="0" borderId="0" xfId="0" applyFont="1"/>
    <xf numFmtId="0" fontId="0" fillId="0" borderId="0" xfId="0"/>
    <xf numFmtId="14" fontId="12" fillId="0" borderId="0" xfId="4" applyNumberFormat="1" applyFont="1" applyAlignment="1" applyProtection="1">
      <alignment horizontal="center"/>
      <protection locked="0"/>
    </xf>
    <xf numFmtId="14" fontId="23" fillId="0" borderId="0" xfId="4" applyNumberFormat="1" applyFont="1" applyAlignment="1" applyProtection="1">
      <alignment horizontal="center"/>
      <protection locked="0"/>
    </xf>
    <xf numFmtId="14" fontId="10" fillId="0" borderId="0" xfId="4" applyNumberFormat="1" applyFont="1" applyAlignment="1" applyProtection="1">
      <alignment horizontal="left" vertical="center" wrapText="1"/>
      <protection locked="0"/>
    </xf>
    <xf numFmtId="0" fontId="22" fillId="0" borderId="0" xfId="4" applyAlignment="1">
      <alignment vertical="center" wrapText="1"/>
    </xf>
    <xf numFmtId="0" fontId="24" fillId="0" borderId="7" xfId="4" applyFont="1" applyBorder="1" applyAlignment="1" applyProtection="1">
      <alignment horizontal="center"/>
      <protection locked="0"/>
    </xf>
    <xf numFmtId="0" fontId="22" fillId="0" borderId="7" xfId="4" applyBorder="1" applyAlignment="1">
      <alignment horizontal="center"/>
    </xf>
  </cellXfs>
  <cellStyles count="6">
    <cellStyle name="Comma" xfId="1" builtinId="3"/>
    <cellStyle name="Comma 3" xfId="5" xr:uid="{A83A0029-196A-4C8A-9F91-C3458EE4AD55}"/>
    <cellStyle name="Currency" xfId="2" builtinId="4"/>
    <cellStyle name="Currency 2" xfId="3" xr:uid="{DE6A46B7-999E-4FE1-9DA7-7EB00C5CFD93}"/>
    <cellStyle name="Normal" xfId="0" builtinId="0"/>
    <cellStyle name="Normal 2" xfId="4" xr:uid="{F13BE577-FC50-41F6-8056-4AF8D4C12D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15CC7-BBCC-4540-B583-9E4F1FE219AE}">
  <dimension ref="A1:F49"/>
  <sheetViews>
    <sheetView tabSelected="1" topLeftCell="A23" workbookViewId="0">
      <selection activeCell="A43" sqref="A43:F43"/>
    </sheetView>
  </sheetViews>
  <sheetFormatPr defaultRowHeight="15" x14ac:dyDescent="0.25"/>
  <cols>
    <col min="1" max="1" width="16.42578125" customWidth="1"/>
    <col min="2" max="2" width="51.85546875" customWidth="1"/>
    <col min="3" max="3" width="15" customWidth="1"/>
    <col min="4" max="4" width="2.28515625" customWidth="1"/>
    <col min="5" max="5" width="30.5703125" customWidth="1"/>
    <col min="6" max="6" width="23.5703125" customWidth="1"/>
  </cols>
  <sheetData>
    <row r="1" spans="1:6" ht="20.25" x14ac:dyDescent="0.3">
      <c r="A1" s="1" t="s">
        <v>0</v>
      </c>
      <c r="B1" s="2"/>
      <c r="C1" s="3"/>
      <c r="D1" s="3"/>
      <c r="E1" s="174" t="s">
        <v>1</v>
      </c>
      <c r="F1" s="174"/>
    </row>
    <row r="2" spans="1:6" ht="21" thickBot="1" x14ac:dyDescent="0.35">
      <c r="A2" s="1" t="s">
        <v>2</v>
      </c>
      <c r="B2" s="4"/>
      <c r="C2" s="5" t="s">
        <v>3</v>
      </c>
      <c r="D2" s="5"/>
      <c r="E2" s="6"/>
      <c r="F2" s="54" t="s">
        <v>4</v>
      </c>
    </row>
    <row r="3" spans="1:6" ht="20.25" x14ac:dyDescent="0.3">
      <c r="A3" s="7" t="s">
        <v>5</v>
      </c>
      <c r="B3" s="8"/>
      <c r="C3" s="9"/>
      <c r="D3" s="9"/>
      <c r="E3" s="53" t="s">
        <v>6</v>
      </c>
      <c r="F3" s="10">
        <v>53989</v>
      </c>
    </row>
    <row r="4" spans="1:6" ht="20.25" x14ac:dyDescent="0.3">
      <c r="A4" s="175" t="s">
        <v>68</v>
      </c>
      <c r="B4" s="176"/>
      <c r="C4" s="176"/>
      <c r="D4" s="176"/>
      <c r="E4" s="53" t="s">
        <v>7</v>
      </c>
      <c r="F4" s="10">
        <v>25000</v>
      </c>
    </row>
    <row r="5" spans="1:6" ht="20.25" x14ac:dyDescent="0.3">
      <c r="A5" s="176"/>
      <c r="B5" s="176"/>
      <c r="C5" s="176"/>
      <c r="D5" s="176"/>
      <c r="E5" s="53" t="s">
        <v>8</v>
      </c>
      <c r="F5" s="11">
        <v>1500</v>
      </c>
    </row>
    <row r="6" spans="1:6" ht="20.25" x14ac:dyDescent="0.3">
      <c r="A6" s="176"/>
      <c r="B6" s="176"/>
      <c r="C6" s="176"/>
      <c r="D6" s="176"/>
      <c r="E6" s="53" t="s">
        <v>9</v>
      </c>
      <c r="F6" s="10">
        <f>SUM(F3:F5)</f>
        <v>80489</v>
      </c>
    </row>
    <row r="7" spans="1:6" ht="41.25" thickBot="1" x14ac:dyDescent="0.35">
      <c r="A7" s="12"/>
      <c r="B7" s="58" t="s">
        <v>10</v>
      </c>
      <c r="C7" s="13"/>
      <c r="D7" s="13"/>
      <c r="E7" s="14" t="s">
        <v>69</v>
      </c>
      <c r="F7" s="15"/>
    </row>
    <row r="8" spans="1:6" ht="21" thickTop="1" x14ac:dyDescent="0.3">
      <c r="A8" s="16" t="s">
        <v>11</v>
      </c>
      <c r="B8" s="17" t="s">
        <v>12</v>
      </c>
      <c r="C8" s="18"/>
      <c r="D8" s="19"/>
      <c r="E8" s="47">
        <v>25000</v>
      </c>
      <c r="F8" s="21"/>
    </row>
    <row r="9" spans="1:6" ht="20.25" x14ac:dyDescent="0.3">
      <c r="A9" s="22" t="s">
        <v>13</v>
      </c>
      <c r="B9" s="23" t="s">
        <v>14</v>
      </c>
      <c r="C9" s="24"/>
      <c r="D9" s="25"/>
      <c r="E9" s="48"/>
      <c r="F9" s="27"/>
    </row>
    <row r="10" spans="1:6" ht="20.25" x14ac:dyDescent="0.3">
      <c r="A10" s="22" t="s">
        <v>15</v>
      </c>
      <c r="B10" s="23" t="s">
        <v>16</v>
      </c>
      <c r="C10" s="24"/>
      <c r="D10" s="25"/>
      <c r="E10" s="48">
        <v>1500</v>
      </c>
      <c r="F10" s="27"/>
    </row>
    <row r="11" spans="1:6" ht="20.25" x14ac:dyDescent="0.3">
      <c r="A11" s="28" t="s">
        <v>17</v>
      </c>
      <c r="B11" s="17" t="s">
        <v>18</v>
      </c>
      <c r="C11" s="18"/>
      <c r="D11" s="18"/>
      <c r="E11" s="48"/>
      <c r="F11" s="27"/>
    </row>
    <row r="12" spans="1:6" ht="21" thickBot="1" x14ac:dyDescent="0.35">
      <c r="A12" s="28" t="s">
        <v>19</v>
      </c>
      <c r="B12" s="17" t="s">
        <v>20</v>
      </c>
      <c r="C12" s="18"/>
      <c r="D12" s="18"/>
      <c r="E12" s="55"/>
      <c r="F12" s="27"/>
    </row>
    <row r="13" spans="1:6" ht="20.25" x14ac:dyDescent="0.3">
      <c r="A13" s="29"/>
      <c r="B13" s="30"/>
      <c r="C13" s="31"/>
      <c r="D13" s="32"/>
      <c r="E13" s="49">
        <f>SUM(E8:E12)</f>
        <v>26500</v>
      </c>
      <c r="F13" s="27"/>
    </row>
    <row r="14" spans="1:6" ht="20.25" x14ac:dyDescent="0.3">
      <c r="A14" s="29"/>
      <c r="B14" s="30"/>
      <c r="C14" s="31"/>
      <c r="D14" s="32"/>
      <c r="E14" s="49"/>
      <c r="F14" s="27"/>
    </row>
    <row r="15" spans="1:6" ht="41.25" thickBot="1" x14ac:dyDescent="0.35">
      <c r="A15" s="57" t="s">
        <v>71</v>
      </c>
      <c r="B15" s="177" t="s">
        <v>22</v>
      </c>
      <c r="C15" s="178"/>
      <c r="D15" s="33"/>
      <c r="E15" s="14" t="s">
        <v>69</v>
      </c>
      <c r="F15" s="34"/>
    </row>
    <row r="16" spans="1:6" ht="21" thickTop="1" x14ac:dyDescent="0.3">
      <c r="A16" s="16" t="s">
        <v>70</v>
      </c>
      <c r="B16" s="179" t="s">
        <v>23</v>
      </c>
      <c r="C16" s="180"/>
      <c r="D16" s="20"/>
      <c r="E16" s="50">
        <v>5750</v>
      </c>
      <c r="F16" s="27"/>
    </row>
    <row r="17" spans="1:6" ht="20.25" x14ac:dyDescent="0.3">
      <c r="A17" s="22" t="s">
        <v>24</v>
      </c>
      <c r="B17" s="167" t="s">
        <v>25</v>
      </c>
      <c r="C17" s="168"/>
      <c r="D17" s="26"/>
      <c r="E17" s="51">
        <v>850</v>
      </c>
      <c r="F17" s="27"/>
    </row>
    <row r="18" spans="1:6" ht="20.25" x14ac:dyDescent="0.3">
      <c r="A18" s="22" t="s">
        <v>26</v>
      </c>
      <c r="B18" s="167" t="s">
        <v>27</v>
      </c>
      <c r="C18" s="168"/>
      <c r="D18" s="26"/>
      <c r="E18" s="51">
        <v>500</v>
      </c>
      <c r="F18" s="27"/>
    </row>
    <row r="19" spans="1:6" ht="20.25" x14ac:dyDescent="0.3">
      <c r="A19" s="22" t="s">
        <v>28</v>
      </c>
      <c r="B19" s="167" t="s">
        <v>29</v>
      </c>
      <c r="C19" s="168"/>
      <c r="D19" s="26"/>
      <c r="E19" s="51">
        <v>1000</v>
      </c>
      <c r="F19" s="27"/>
    </row>
    <row r="20" spans="1:6" ht="20.25" x14ac:dyDescent="0.3">
      <c r="A20" s="22" t="s">
        <v>30</v>
      </c>
      <c r="B20" s="167" t="s">
        <v>31</v>
      </c>
      <c r="C20" s="168"/>
      <c r="D20" s="26"/>
      <c r="E20" s="51">
        <v>14600</v>
      </c>
      <c r="F20" s="27"/>
    </row>
    <row r="21" spans="1:6" ht="20.25" x14ac:dyDescent="0.3">
      <c r="A21" s="22" t="s">
        <v>32</v>
      </c>
      <c r="B21" s="167" t="s">
        <v>33</v>
      </c>
      <c r="C21" s="168"/>
      <c r="D21" s="26"/>
      <c r="E21" s="51">
        <v>500</v>
      </c>
      <c r="F21" s="27"/>
    </row>
    <row r="22" spans="1:6" ht="20.25" x14ac:dyDescent="0.3">
      <c r="A22" s="22" t="s">
        <v>34</v>
      </c>
      <c r="B22" s="167" t="s">
        <v>35</v>
      </c>
      <c r="C22" s="168"/>
      <c r="D22" s="26"/>
      <c r="E22" s="51">
        <v>6000</v>
      </c>
      <c r="F22" s="27"/>
    </row>
    <row r="23" spans="1:6" ht="20.25" x14ac:dyDescent="0.3">
      <c r="A23" s="22" t="s">
        <v>36</v>
      </c>
      <c r="B23" s="167" t="s">
        <v>37</v>
      </c>
      <c r="C23" s="168"/>
      <c r="D23" s="26"/>
      <c r="E23" s="51">
        <v>500</v>
      </c>
      <c r="F23" s="27"/>
    </row>
    <row r="24" spans="1:6" ht="20.25" x14ac:dyDescent="0.3">
      <c r="A24" s="22" t="s">
        <v>38</v>
      </c>
      <c r="B24" s="167" t="s">
        <v>39</v>
      </c>
      <c r="C24" s="168"/>
      <c r="D24" s="26"/>
      <c r="E24" s="51">
        <v>600</v>
      </c>
      <c r="F24" s="27"/>
    </row>
    <row r="25" spans="1:6" ht="20.25" x14ac:dyDescent="0.3">
      <c r="A25" s="22" t="s">
        <v>40</v>
      </c>
      <c r="B25" s="167" t="s">
        <v>41</v>
      </c>
      <c r="C25" s="168"/>
      <c r="D25" s="26"/>
      <c r="E25" s="51">
        <v>750</v>
      </c>
      <c r="F25" s="27"/>
    </row>
    <row r="26" spans="1:6" ht="20.25" x14ac:dyDescent="0.3">
      <c r="A26" s="22" t="s">
        <v>42</v>
      </c>
      <c r="B26" s="23" t="s">
        <v>43</v>
      </c>
      <c r="C26" s="35"/>
      <c r="D26" s="26"/>
      <c r="E26" s="51">
        <v>6500</v>
      </c>
      <c r="F26" s="27"/>
    </row>
    <row r="27" spans="1:6" ht="20.25" x14ac:dyDescent="0.3">
      <c r="A27" s="22" t="s">
        <v>44</v>
      </c>
      <c r="B27" s="167" t="s">
        <v>45</v>
      </c>
      <c r="C27" s="168"/>
      <c r="D27" s="26"/>
      <c r="E27" s="51">
        <v>50</v>
      </c>
      <c r="F27" s="27"/>
    </row>
    <row r="28" spans="1:6" ht="20.25" x14ac:dyDescent="0.3">
      <c r="A28" s="22" t="s">
        <v>46</v>
      </c>
      <c r="B28" s="167" t="s">
        <v>47</v>
      </c>
      <c r="C28" s="168"/>
      <c r="D28" s="26"/>
      <c r="E28" s="51">
        <v>500</v>
      </c>
      <c r="F28" s="27"/>
    </row>
    <row r="29" spans="1:6" ht="20.25" x14ac:dyDescent="0.3">
      <c r="A29" s="22" t="s">
        <v>48</v>
      </c>
      <c r="B29" s="23" t="s">
        <v>49</v>
      </c>
      <c r="C29" s="35"/>
      <c r="D29" s="26"/>
      <c r="E29" s="51">
        <v>1000</v>
      </c>
      <c r="F29" s="27"/>
    </row>
    <row r="30" spans="1:6" ht="20.25" x14ac:dyDescent="0.3">
      <c r="A30" s="22" t="s">
        <v>50</v>
      </c>
      <c r="B30" s="167" t="s">
        <v>51</v>
      </c>
      <c r="C30" s="168"/>
      <c r="D30" s="26"/>
      <c r="E30" s="51">
        <v>500</v>
      </c>
      <c r="F30" s="27"/>
    </row>
    <row r="31" spans="1:6" ht="21" thickBot="1" x14ac:dyDescent="0.35">
      <c r="A31" s="22" t="s">
        <v>52</v>
      </c>
      <c r="B31" s="167" t="s">
        <v>53</v>
      </c>
      <c r="C31" s="168"/>
      <c r="D31" s="26"/>
      <c r="E31" s="56">
        <v>75</v>
      </c>
      <c r="F31" s="36"/>
    </row>
    <row r="32" spans="1:6" ht="20.25" x14ac:dyDescent="0.3">
      <c r="A32" s="22"/>
      <c r="B32" s="37" t="s">
        <v>54</v>
      </c>
      <c r="C32" s="23"/>
      <c r="D32" s="38"/>
      <c r="E32" s="52">
        <f>SUM(E16:E31)</f>
        <v>39675</v>
      </c>
      <c r="F32" s="27"/>
    </row>
    <row r="33" spans="1:6" ht="20.25" x14ac:dyDescent="0.3">
      <c r="A33" s="22"/>
      <c r="B33" s="23"/>
      <c r="C33" s="24"/>
      <c r="D33" s="26"/>
      <c r="E33" s="51"/>
      <c r="F33" s="27"/>
    </row>
    <row r="34" spans="1:6" ht="20.25" x14ac:dyDescent="0.3">
      <c r="A34" s="22" t="s">
        <v>55</v>
      </c>
      <c r="B34" s="167" t="s">
        <v>56</v>
      </c>
      <c r="C34" s="168"/>
      <c r="D34" s="39"/>
      <c r="E34" s="50">
        <v>22000</v>
      </c>
      <c r="F34" s="27"/>
    </row>
    <row r="35" spans="1:6" ht="20.25" x14ac:dyDescent="0.3">
      <c r="A35" s="22" t="s">
        <v>57</v>
      </c>
      <c r="B35" s="167" t="s">
        <v>58</v>
      </c>
      <c r="C35" s="168"/>
      <c r="D35" s="39"/>
      <c r="E35" s="50">
        <f>92478-80000-5000</f>
        <v>7478</v>
      </c>
      <c r="F35" s="27"/>
    </row>
    <row r="36" spans="1:6" ht="21" thickBot="1" x14ac:dyDescent="0.35">
      <c r="A36" s="22" t="s">
        <v>59</v>
      </c>
      <c r="B36" s="167" t="s">
        <v>60</v>
      </c>
      <c r="C36" s="168" t="s">
        <v>61</v>
      </c>
      <c r="D36" s="39"/>
      <c r="E36" s="56">
        <v>4000</v>
      </c>
      <c r="F36" s="27"/>
    </row>
    <row r="37" spans="1:6" ht="20.25" x14ac:dyDescent="0.3">
      <c r="A37" s="22"/>
      <c r="B37" s="37" t="s">
        <v>54</v>
      </c>
      <c r="C37" s="23"/>
      <c r="D37" s="39"/>
      <c r="E37" s="52">
        <f>SUM(E34:E36)</f>
        <v>33478</v>
      </c>
      <c r="F37" s="27"/>
    </row>
    <row r="38" spans="1:6" ht="21" thickBot="1" x14ac:dyDescent="0.35">
      <c r="A38" s="40"/>
      <c r="B38" s="41" t="s">
        <v>62</v>
      </c>
      <c r="C38" s="42"/>
      <c r="D38" s="26"/>
      <c r="E38" s="52">
        <f>SUM(E37+E32)</f>
        <v>73153</v>
      </c>
      <c r="F38" s="27"/>
    </row>
    <row r="39" spans="1:6" ht="20.25" x14ac:dyDescent="0.3">
      <c r="A39" s="43"/>
      <c r="B39" s="27"/>
      <c r="C39" s="44"/>
      <c r="D39" s="44"/>
      <c r="E39" s="45"/>
      <c r="F39" s="27"/>
    </row>
    <row r="40" spans="1:6" ht="20.25" x14ac:dyDescent="0.3">
      <c r="A40" s="169" t="s">
        <v>63</v>
      </c>
      <c r="B40" s="170"/>
      <c r="C40" s="170"/>
      <c r="D40" s="170"/>
      <c r="E40" s="170"/>
      <c r="F40" s="45"/>
    </row>
    <row r="41" spans="1:6" ht="20.25" x14ac:dyDescent="0.3">
      <c r="A41" s="43"/>
      <c r="B41" s="27"/>
      <c r="C41" s="44"/>
      <c r="D41" s="44"/>
      <c r="E41" s="45"/>
      <c r="F41" s="45"/>
    </row>
    <row r="42" spans="1:6" ht="21" thickBot="1" x14ac:dyDescent="0.35">
      <c r="A42" s="40"/>
      <c r="B42" s="42"/>
      <c r="C42" s="46"/>
      <c r="D42" s="46"/>
      <c r="E42" s="45"/>
      <c r="F42" s="45"/>
    </row>
    <row r="43" spans="1:6" ht="20.25" x14ac:dyDescent="0.3">
      <c r="A43" s="171" t="s">
        <v>115</v>
      </c>
      <c r="B43" s="171"/>
      <c r="C43" s="171"/>
      <c r="D43" s="171"/>
      <c r="E43" s="171"/>
      <c r="F43" s="171"/>
    </row>
    <row r="44" spans="1:6" ht="20.25" x14ac:dyDescent="0.3">
      <c r="A44" s="43"/>
      <c r="B44" s="27"/>
      <c r="C44" s="44"/>
      <c r="D44" s="44"/>
      <c r="E44" s="45"/>
      <c r="F44" s="45"/>
    </row>
    <row r="45" spans="1:6" ht="21" thickBot="1" x14ac:dyDescent="0.35">
      <c r="A45" s="40"/>
      <c r="B45" s="42"/>
      <c r="C45" s="46"/>
      <c r="D45" s="46"/>
      <c r="E45" s="45"/>
      <c r="F45" s="45"/>
    </row>
    <row r="46" spans="1:6" ht="20.25" x14ac:dyDescent="0.3">
      <c r="A46" s="172" t="s">
        <v>64</v>
      </c>
      <c r="B46" s="173"/>
      <c r="C46" s="173"/>
      <c r="D46" s="173"/>
      <c r="E46" s="173"/>
      <c r="F46" s="45"/>
    </row>
    <row r="47" spans="1:6" ht="21" thickBot="1" x14ac:dyDescent="0.35">
      <c r="A47" s="40" t="s">
        <v>65</v>
      </c>
      <c r="B47" s="42"/>
      <c r="C47" s="46" t="s">
        <v>66</v>
      </c>
      <c r="D47" s="46"/>
      <c r="E47" s="45"/>
      <c r="F47" s="45"/>
    </row>
    <row r="48" spans="1:6" ht="20.25" x14ac:dyDescent="0.3">
      <c r="A48" s="43"/>
      <c r="B48" s="27" t="s">
        <v>67</v>
      </c>
      <c r="C48" s="44"/>
      <c r="D48" s="44"/>
      <c r="E48" s="45"/>
      <c r="F48" s="45"/>
    </row>
    <row r="49" spans="1:6" ht="20.25" x14ac:dyDescent="0.3">
      <c r="A49" s="43"/>
      <c r="B49" s="27"/>
      <c r="C49" s="44"/>
      <c r="D49" s="44"/>
      <c r="E49" s="45"/>
      <c r="F49" s="45"/>
    </row>
  </sheetData>
  <mergeCells count="23">
    <mergeCell ref="B18:C18"/>
    <mergeCell ref="E1:F1"/>
    <mergeCell ref="A4:D6"/>
    <mergeCell ref="B15:C15"/>
    <mergeCell ref="B16:C16"/>
    <mergeCell ref="B17:C17"/>
    <mergeCell ref="B34:C34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B30:C30"/>
    <mergeCell ref="B31:C31"/>
    <mergeCell ref="B35:C35"/>
    <mergeCell ref="B36:C36"/>
    <mergeCell ref="A40:E40"/>
    <mergeCell ref="A43:F43"/>
    <mergeCell ref="A46:E46"/>
  </mergeCells>
  <pageMargins left="0.7" right="0.7" top="0.75" bottom="0.75" header="0.3" footer="0.3"/>
  <pageSetup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3A0E2-7EFA-4306-819D-C6C0354400A9}">
  <dimension ref="A1:J44"/>
  <sheetViews>
    <sheetView topLeftCell="A15" workbookViewId="0">
      <selection activeCell="A37" sqref="A37:H37"/>
    </sheetView>
  </sheetViews>
  <sheetFormatPr defaultRowHeight="18.75" x14ac:dyDescent="0.3"/>
  <cols>
    <col min="1" max="1" width="19.42578125" customWidth="1"/>
    <col min="2" max="2" width="50.140625" customWidth="1"/>
    <col min="3" max="3" width="3" customWidth="1"/>
    <col min="4" max="4" width="8.5703125" customWidth="1"/>
    <col min="5" max="5" width="4.7109375" customWidth="1"/>
    <col min="6" max="6" width="4" customWidth="1"/>
    <col min="7" max="7" width="28.5703125" style="88" customWidth="1"/>
    <col min="8" max="8" width="14.7109375" style="88" customWidth="1"/>
  </cols>
  <sheetData>
    <row r="1" spans="1:10" ht="18" x14ac:dyDescent="0.25">
      <c r="A1" s="119" t="s">
        <v>72</v>
      </c>
      <c r="B1" s="120"/>
      <c r="C1" s="121"/>
      <c r="D1" s="121"/>
      <c r="E1" s="76" t="s">
        <v>73</v>
      </c>
      <c r="F1" s="80"/>
      <c r="G1" s="80"/>
      <c r="H1" s="79"/>
    </row>
    <row r="2" spans="1:10" ht="18" x14ac:dyDescent="0.25">
      <c r="A2" s="119" t="s">
        <v>74</v>
      </c>
      <c r="B2" s="122"/>
      <c r="C2" s="113"/>
      <c r="D2" s="123" t="s">
        <v>75</v>
      </c>
      <c r="E2" s="124"/>
      <c r="F2" s="53"/>
      <c r="G2" s="76" t="s">
        <v>76</v>
      </c>
      <c r="H2" s="53">
        <v>56236</v>
      </c>
    </row>
    <row r="3" spans="1:10" ht="18" x14ac:dyDescent="0.25">
      <c r="A3" s="125" t="s">
        <v>5</v>
      </c>
      <c r="B3" s="126"/>
      <c r="C3" s="127"/>
      <c r="D3" s="127"/>
      <c r="E3" s="80"/>
      <c r="F3" s="80"/>
      <c r="G3" s="53" t="s">
        <v>77</v>
      </c>
      <c r="H3" s="53">
        <v>57730</v>
      </c>
    </row>
    <row r="4" spans="1:10" ht="20.25" x14ac:dyDescent="0.3">
      <c r="A4" s="175" t="s">
        <v>95</v>
      </c>
      <c r="B4" s="176"/>
      <c r="C4" s="176"/>
      <c r="D4" s="176"/>
      <c r="E4" s="45"/>
      <c r="F4" s="45"/>
      <c r="G4" s="53" t="s">
        <v>8</v>
      </c>
      <c r="H4" s="78">
        <v>1500</v>
      </c>
    </row>
    <row r="5" spans="1:10" ht="20.25" x14ac:dyDescent="0.3">
      <c r="A5" s="176"/>
      <c r="B5" s="176"/>
      <c r="C5" s="176"/>
      <c r="D5" s="176"/>
      <c r="E5" s="45"/>
      <c r="F5" s="45"/>
      <c r="G5" s="53" t="s">
        <v>78</v>
      </c>
      <c r="H5" s="53">
        <f>SUM(H2:H4)</f>
        <v>115466</v>
      </c>
    </row>
    <row r="6" spans="1:10" ht="20.25" x14ac:dyDescent="0.3">
      <c r="A6" s="176"/>
      <c r="B6" s="176"/>
      <c r="C6" s="176"/>
      <c r="D6" s="176"/>
      <c r="E6" s="45"/>
      <c r="F6" s="45"/>
      <c r="G6" s="80"/>
      <c r="H6" s="80"/>
    </row>
    <row r="7" spans="1:10" ht="37.5" thickBot="1" x14ac:dyDescent="0.35">
      <c r="A7" s="77" t="s">
        <v>21</v>
      </c>
      <c r="B7" s="189" t="s">
        <v>79</v>
      </c>
      <c r="C7" s="190"/>
      <c r="D7" s="60"/>
      <c r="E7" s="60"/>
      <c r="F7" s="10"/>
      <c r="G7" s="59" t="s">
        <v>96</v>
      </c>
      <c r="H7" s="81"/>
    </row>
    <row r="8" spans="1:10" ht="21" thickTop="1" x14ac:dyDescent="0.3">
      <c r="A8" s="98" t="s">
        <v>15</v>
      </c>
      <c r="B8" s="99" t="s">
        <v>8</v>
      </c>
      <c r="C8" s="99"/>
      <c r="D8" s="61"/>
      <c r="E8" s="19"/>
      <c r="F8" s="21"/>
      <c r="G8" s="89">
        <v>1500</v>
      </c>
      <c r="H8" s="82"/>
    </row>
    <row r="9" spans="1:10" ht="20.25" x14ac:dyDescent="0.3">
      <c r="A9" s="100" t="s">
        <v>80</v>
      </c>
      <c r="B9" s="84" t="s">
        <v>81</v>
      </c>
      <c r="C9" s="84"/>
      <c r="D9" s="62"/>
      <c r="E9" s="25"/>
      <c r="F9" s="39"/>
      <c r="G9" s="89">
        <v>57730</v>
      </c>
      <c r="H9" s="82"/>
    </row>
    <row r="10" spans="1:10" ht="20.25" x14ac:dyDescent="0.3">
      <c r="A10" s="100" t="s">
        <v>17</v>
      </c>
      <c r="B10" s="84" t="s">
        <v>82</v>
      </c>
      <c r="C10" s="84"/>
      <c r="D10" s="62"/>
      <c r="E10" s="63"/>
      <c r="F10" s="39"/>
      <c r="G10" s="89"/>
      <c r="H10" s="82"/>
    </row>
    <row r="11" spans="1:10" ht="21" thickBot="1" x14ac:dyDescent="0.35">
      <c r="A11" s="101"/>
      <c r="B11" s="102"/>
      <c r="C11" s="102"/>
      <c r="D11" s="64"/>
      <c r="E11" s="65"/>
      <c r="F11" s="66"/>
      <c r="G11" s="90">
        <f>SUM(G8:G10)</f>
        <v>59230</v>
      </c>
      <c r="H11" s="83"/>
    </row>
    <row r="12" spans="1:10" ht="37.5" thickTop="1" x14ac:dyDescent="0.3">
      <c r="A12" s="103" t="s">
        <v>21</v>
      </c>
      <c r="B12" s="191" t="s">
        <v>83</v>
      </c>
      <c r="C12" s="192"/>
      <c r="D12" s="67"/>
      <c r="E12" s="67"/>
      <c r="F12" s="10"/>
      <c r="G12" s="91" t="s">
        <v>97</v>
      </c>
      <c r="H12" s="81"/>
    </row>
    <row r="13" spans="1:10" ht="20.25" x14ac:dyDescent="0.3">
      <c r="A13" s="104">
        <v>3000100</v>
      </c>
      <c r="B13" s="187" t="s">
        <v>84</v>
      </c>
      <c r="C13" s="188"/>
      <c r="D13" s="26" t="s">
        <v>85</v>
      </c>
      <c r="E13" s="39"/>
      <c r="F13" s="39"/>
      <c r="G13" s="89">
        <v>30000</v>
      </c>
      <c r="H13" s="82"/>
      <c r="J13" s="75"/>
    </row>
    <row r="14" spans="1:10" ht="20.25" x14ac:dyDescent="0.3">
      <c r="A14" s="104" t="s">
        <v>24</v>
      </c>
      <c r="B14" s="187" t="s">
        <v>86</v>
      </c>
      <c r="C14" s="188"/>
      <c r="D14" s="26"/>
      <c r="E14" s="39"/>
      <c r="F14" s="39"/>
      <c r="G14" s="89">
        <v>3000</v>
      </c>
      <c r="H14" s="82"/>
    </row>
    <row r="15" spans="1:10" ht="20.25" x14ac:dyDescent="0.3">
      <c r="A15" s="104" t="s">
        <v>26</v>
      </c>
      <c r="B15" s="84" t="s">
        <v>87</v>
      </c>
      <c r="C15" s="105"/>
      <c r="D15" s="26"/>
      <c r="E15" s="39"/>
      <c r="F15" s="39"/>
      <c r="G15" s="89">
        <v>0</v>
      </c>
      <c r="H15" s="82"/>
    </row>
    <row r="16" spans="1:10" ht="20.25" x14ac:dyDescent="0.3">
      <c r="A16" s="104" t="s">
        <v>28</v>
      </c>
      <c r="B16" s="187" t="s">
        <v>29</v>
      </c>
      <c r="C16" s="188"/>
      <c r="D16" s="26"/>
      <c r="E16" s="39"/>
      <c r="F16" s="39"/>
      <c r="G16" s="89">
        <v>1900</v>
      </c>
      <c r="H16" s="82"/>
    </row>
    <row r="17" spans="1:8" ht="20.25" x14ac:dyDescent="0.3">
      <c r="A17" s="104" t="s">
        <v>30</v>
      </c>
      <c r="B17" s="187" t="s">
        <v>31</v>
      </c>
      <c r="C17" s="188"/>
      <c r="D17" s="26"/>
      <c r="E17" s="39"/>
      <c r="F17" s="39"/>
      <c r="G17" s="89">
        <v>2700</v>
      </c>
      <c r="H17" s="84"/>
    </row>
    <row r="18" spans="1:8" ht="20.25" x14ac:dyDescent="0.3">
      <c r="A18" s="104" t="s">
        <v>36</v>
      </c>
      <c r="B18" s="187" t="s">
        <v>37</v>
      </c>
      <c r="C18" s="188"/>
      <c r="D18" s="26"/>
      <c r="E18" s="39"/>
      <c r="F18" s="39"/>
      <c r="G18" s="89">
        <v>1400</v>
      </c>
      <c r="H18" s="84"/>
    </row>
    <row r="19" spans="1:8" ht="20.25" x14ac:dyDescent="0.3">
      <c r="A19" s="104" t="s">
        <v>38</v>
      </c>
      <c r="B19" s="187" t="s">
        <v>39</v>
      </c>
      <c r="C19" s="188"/>
      <c r="D19" s="26"/>
      <c r="E19" s="39"/>
      <c r="F19" s="39"/>
      <c r="G19" s="89">
        <v>1500</v>
      </c>
      <c r="H19" s="82"/>
    </row>
    <row r="20" spans="1:8" ht="20.25" x14ac:dyDescent="0.3">
      <c r="A20" s="104" t="s">
        <v>40</v>
      </c>
      <c r="B20" s="187" t="s">
        <v>41</v>
      </c>
      <c r="C20" s="188"/>
      <c r="D20" s="26"/>
      <c r="E20" s="39"/>
      <c r="F20" s="39"/>
      <c r="G20" s="89">
        <v>2000</v>
      </c>
      <c r="H20" s="82"/>
    </row>
    <row r="21" spans="1:8" ht="20.25" x14ac:dyDescent="0.3">
      <c r="A21" s="104" t="s">
        <v>42</v>
      </c>
      <c r="B21" s="187" t="s">
        <v>88</v>
      </c>
      <c r="C21" s="188"/>
      <c r="D21" s="26"/>
      <c r="E21" s="39"/>
      <c r="F21" s="39"/>
      <c r="G21" s="89">
        <v>10000</v>
      </c>
      <c r="H21" s="82"/>
    </row>
    <row r="22" spans="1:8" ht="20.25" x14ac:dyDescent="0.3">
      <c r="A22" s="104" t="s">
        <v>44</v>
      </c>
      <c r="B22" s="187" t="s">
        <v>45</v>
      </c>
      <c r="C22" s="188"/>
      <c r="D22" s="26"/>
      <c r="E22" s="39"/>
      <c r="F22" s="39"/>
      <c r="G22" s="89">
        <v>50</v>
      </c>
      <c r="H22" s="82"/>
    </row>
    <row r="23" spans="1:8" ht="20.25" x14ac:dyDescent="0.3">
      <c r="A23" s="104" t="s">
        <v>46</v>
      </c>
      <c r="B23" s="187" t="s">
        <v>47</v>
      </c>
      <c r="C23" s="188"/>
      <c r="D23" s="26"/>
      <c r="E23" s="39"/>
      <c r="F23" s="39"/>
      <c r="G23" s="89">
        <v>50</v>
      </c>
      <c r="H23" s="82"/>
    </row>
    <row r="24" spans="1:8" ht="20.25" x14ac:dyDescent="0.3">
      <c r="A24" s="104" t="s">
        <v>48</v>
      </c>
      <c r="B24" s="84" t="s">
        <v>89</v>
      </c>
      <c r="C24" s="105"/>
      <c r="D24" s="26"/>
      <c r="E24" s="39"/>
      <c r="F24" s="39"/>
      <c r="G24" s="89">
        <v>1000</v>
      </c>
      <c r="H24" s="82"/>
    </row>
    <row r="25" spans="1:8" ht="20.25" x14ac:dyDescent="0.3">
      <c r="A25" s="104" t="s">
        <v>90</v>
      </c>
      <c r="B25" s="84" t="s">
        <v>91</v>
      </c>
      <c r="C25" s="105"/>
      <c r="D25" s="26"/>
      <c r="E25" s="39"/>
      <c r="F25" s="39"/>
      <c r="G25" s="89">
        <v>4100</v>
      </c>
      <c r="H25" s="82"/>
    </row>
    <row r="26" spans="1:8" ht="20.25" x14ac:dyDescent="0.3">
      <c r="A26" s="104" t="s">
        <v>50</v>
      </c>
      <c r="B26" s="187" t="s">
        <v>92</v>
      </c>
      <c r="C26" s="188"/>
      <c r="D26" s="26"/>
      <c r="E26" s="39"/>
      <c r="F26" s="39"/>
      <c r="G26" s="89">
        <v>750</v>
      </c>
      <c r="H26" s="82"/>
    </row>
    <row r="27" spans="1:8" ht="21" thickBot="1" x14ac:dyDescent="0.35">
      <c r="A27" s="106" t="s">
        <v>52</v>
      </c>
      <c r="B27" s="99" t="s">
        <v>93</v>
      </c>
      <c r="C27" s="107"/>
      <c r="D27" s="20"/>
      <c r="E27" s="21"/>
      <c r="F27" s="39"/>
      <c r="G27" s="92">
        <v>2350</v>
      </c>
      <c r="H27" s="80"/>
    </row>
    <row r="28" spans="1:8" ht="20.25" x14ac:dyDescent="0.3">
      <c r="A28" s="104"/>
      <c r="B28" s="108" t="s">
        <v>54</v>
      </c>
      <c r="C28" s="84"/>
      <c r="D28" s="38"/>
      <c r="E28" s="68"/>
      <c r="F28" s="10"/>
      <c r="G28" s="93">
        <f>SUM(G13:G27)</f>
        <v>60800</v>
      </c>
      <c r="H28" s="85"/>
    </row>
    <row r="29" spans="1:8" ht="20.25" x14ac:dyDescent="0.3">
      <c r="A29" s="104"/>
      <c r="B29" s="84"/>
      <c r="C29" s="109"/>
      <c r="D29" s="26"/>
      <c r="E29" s="70"/>
      <c r="F29" s="69"/>
      <c r="G29" s="89"/>
      <c r="H29" s="82"/>
    </row>
    <row r="30" spans="1:8" ht="20.25" x14ac:dyDescent="0.3">
      <c r="A30" s="104" t="s">
        <v>57</v>
      </c>
      <c r="B30" s="187" t="s">
        <v>58</v>
      </c>
      <c r="C30" s="188"/>
      <c r="D30" s="71"/>
      <c r="E30" s="72"/>
      <c r="F30" s="39"/>
      <c r="G30" s="89">
        <v>15000</v>
      </c>
      <c r="H30" s="82"/>
    </row>
    <row r="31" spans="1:8" ht="21" thickBot="1" x14ac:dyDescent="0.35">
      <c r="A31" s="104"/>
      <c r="B31" s="108" t="s">
        <v>54</v>
      </c>
      <c r="C31" s="84"/>
      <c r="D31" s="38"/>
      <c r="E31" s="68"/>
      <c r="F31" s="39"/>
      <c r="G31" s="94">
        <f>SUM(G30:G30)</f>
        <v>15000</v>
      </c>
      <c r="H31" s="86"/>
    </row>
    <row r="32" spans="1:8" ht="20.25" x14ac:dyDescent="0.3">
      <c r="A32" s="104"/>
      <c r="B32" s="109"/>
      <c r="C32" s="84"/>
      <c r="D32" s="26"/>
      <c r="E32" s="39"/>
      <c r="F32" s="39"/>
      <c r="G32" s="95"/>
      <c r="H32" s="82"/>
    </row>
    <row r="33" spans="1:8" ht="21" thickBot="1" x14ac:dyDescent="0.35">
      <c r="A33" s="110"/>
      <c r="B33" s="111" t="s">
        <v>62</v>
      </c>
      <c r="C33" s="102"/>
      <c r="D33" s="73"/>
      <c r="E33" s="74"/>
      <c r="F33" s="73"/>
      <c r="G33" s="96">
        <f>G28+G31</f>
        <v>75800</v>
      </c>
      <c r="H33" s="87"/>
    </row>
    <row r="34" spans="1:8" ht="19.5" thickTop="1" x14ac:dyDescent="0.3">
      <c r="A34" s="181" t="s">
        <v>94</v>
      </c>
      <c r="B34" s="182"/>
      <c r="C34" s="182"/>
      <c r="D34" s="182"/>
      <c r="E34" s="182"/>
      <c r="F34" s="182"/>
      <c r="G34" s="182"/>
      <c r="H34" s="80"/>
    </row>
    <row r="35" spans="1:8" ht="18" x14ac:dyDescent="0.25">
      <c r="A35" s="112"/>
      <c r="B35" s="113"/>
      <c r="C35" s="114"/>
      <c r="D35" s="114"/>
      <c r="E35" s="80"/>
      <c r="F35" s="80"/>
      <c r="G35" s="80"/>
      <c r="H35" s="80"/>
    </row>
    <row r="36" spans="1:8" thickBot="1" x14ac:dyDescent="0.3">
      <c r="A36" s="115"/>
      <c r="B36" s="116"/>
      <c r="C36" s="117"/>
      <c r="D36" s="117"/>
      <c r="E36" s="118"/>
      <c r="F36" s="97"/>
      <c r="G36" s="97"/>
      <c r="H36" s="80"/>
    </row>
    <row r="37" spans="1:8" x14ac:dyDescent="0.3">
      <c r="A37" s="183" t="s">
        <v>114</v>
      </c>
      <c r="B37" s="183"/>
      <c r="C37" s="183"/>
      <c r="D37" s="183"/>
      <c r="E37" s="183"/>
      <c r="F37" s="183"/>
      <c r="G37" s="184"/>
      <c r="H37" s="184"/>
    </row>
    <row r="38" spans="1:8" thickTop="1" x14ac:dyDescent="0.25">
      <c r="A38" s="112"/>
      <c r="B38" s="113"/>
      <c r="C38" s="114"/>
      <c r="D38" s="114"/>
      <c r="E38" s="80"/>
      <c r="F38" s="80"/>
      <c r="G38" s="80"/>
      <c r="H38" s="80"/>
    </row>
    <row r="39" spans="1:8" thickBot="1" x14ac:dyDescent="0.3">
      <c r="A39" s="115"/>
      <c r="B39" s="116"/>
      <c r="C39" s="117"/>
      <c r="D39" s="117"/>
      <c r="E39" s="118"/>
      <c r="F39" s="97"/>
      <c r="G39" s="97"/>
      <c r="H39" s="80"/>
    </row>
    <row r="40" spans="1:8" ht="18" x14ac:dyDescent="0.25">
      <c r="A40" s="185" t="s">
        <v>64</v>
      </c>
      <c r="B40" s="186"/>
      <c r="C40" s="186"/>
      <c r="D40" s="186"/>
      <c r="E40" s="186"/>
      <c r="F40" s="80"/>
      <c r="G40" s="80"/>
      <c r="H40" s="80"/>
    </row>
    <row r="41" spans="1:8" ht="18" x14ac:dyDescent="0.25">
      <c r="A41" s="112"/>
      <c r="B41" s="113"/>
      <c r="C41" s="114"/>
      <c r="D41" s="114"/>
      <c r="E41" s="80"/>
      <c r="F41" s="80"/>
      <c r="G41" s="80"/>
      <c r="H41" s="80"/>
    </row>
    <row r="42" spans="1:8" thickBot="1" x14ac:dyDescent="0.3">
      <c r="A42" s="115" t="s">
        <v>65</v>
      </c>
      <c r="B42" s="116"/>
      <c r="C42" s="117" t="s">
        <v>66</v>
      </c>
      <c r="D42" s="117"/>
      <c r="E42" s="80"/>
      <c r="F42" s="80"/>
      <c r="G42" s="80"/>
      <c r="H42" s="80"/>
    </row>
    <row r="43" spans="1:8" ht="18" x14ac:dyDescent="0.25">
      <c r="A43" s="112"/>
      <c r="B43" s="113" t="s">
        <v>67</v>
      </c>
      <c r="C43" s="114"/>
      <c r="D43" s="114"/>
      <c r="E43" s="80"/>
      <c r="F43" s="80"/>
      <c r="G43" s="80"/>
      <c r="H43" s="80"/>
    </row>
    <row r="44" spans="1:8" x14ac:dyDescent="0.3">
      <c r="A44" s="88"/>
      <c r="B44" s="88"/>
      <c r="C44" s="88"/>
      <c r="D44" s="88"/>
      <c r="E44" s="88"/>
      <c r="F44" s="88"/>
    </row>
  </sheetData>
  <mergeCells count="18">
    <mergeCell ref="B22:C22"/>
    <mergeCell ref="A4:D6"/>
    <mergeCell ref="B7:C7"/>
    <mergeCell ref="B12:C12"/>
    <mergeCell ref="B13:C13"/>
    <mergeCell ref="B14:C14"/>
    <mergeCell ref="B16:C16"/>
    <mergeCell ref="B17:C17"/>
    <mergeCell ref="B18:C18"/>
    <mergeCell ref="B19:C19"/>
    <mergeCell ref="B20:C20"/>
    <mergeCell ref="B21:C21"/>
    <mergeCell ref="A34:G34"/>
    <mergeCell ref="A37:H37"/>
    <mergeCell ref="A40:E40"/>
    <mergeCell ref="B23:C23"/>
    <mergeCell ref="B26:C26"/>
    <mergeCell ref="B30:C30"/>
  </mergeCells>
  <pageMargins left="0.7" right="0.7" top="0.75" bottom="0.75" header="0.3" footer="0.3"/>
  <pageSetup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61ED3-03B3-481E-B930-71BBFB057F01}">
  <dimension ref="A1:H41"/>
  <sheetViews>
    <sheetView topLeftCell="A8" workbookViewId="0">
      <selection activeCell="A35" sqref="A35:H35"/>
    </sheetView>
  </sheetViews>
  <sheetFormatPr defaultRowHeight="15" x14ac:dyDescent="0.25"/>
  <cols>
    <col min="1" max="1" width="10.42578125" customWidth="1"/>
    <col min="2" max="2" width="36.42578125" customWidth="1"/>
    <col min="3" max="3" width="10" customWidth="1"/>
    <col min="4" max="4" width="30.140625" bestFit="1" customWidth="1"/>
    <col min="5" max="5" width="17.140625" bestFit="1" customWidth="1"/>
    <col min="6" max="6" width="13.85546875" bestFit="1" customWidth="1"/>
  </cols>
  <sheetData>
    <row r="1" spans="1:8" ht="18" x14ac:dyDescent="0.25">
      <c r="A1" s="202" t="s">
        <v>72</v>
      </c>
      <c r="B1" s="202"/>
      <c r="C1" s="202"/>
      <c r="D1" s="202"/>
      <c r="E1" s="129"/>
      <c r="F1" s="130"/>
      <c r="G1" s="129"/>
      <c r="H1" s="129"/>
    </row>
    <row r="2" spans="1:8" ht="18" x14ac:dyDescent="0.25">
      <c r="A2" s="202" t="s">
        <v>98</v>
      </c>
      <c r="B2" s="202"/>
      <c r="C2" s="202"/>
      <c r="D2" s="202"/>
      <c r="E2" s="131"/>
      <c r="F2" s="132"/>
      <c r="G2" s="130"/>
      <c r="H2" s="129"/>
    </row>
    <row r="3" spans="1:8" ht="18" x14ac:dyDescent="0.25">
      <c r="A3" s="203" t="s">
        <v>5</v>
      </c>
      <c r="B3" s="203"/>
      <c r="C3" s="203"/>
      <c r="D3" s="203"/>
      <c r="E3" s="131"/>
      <c r="F3" s="132"/>
      <c r="G3" s="130"/>
      <c r="H3" s="129"/>
    </row>
    <row r="4" spans="1:8" ht="18.75" thickBot="1" x14ac:dyDescent="0.3">
      <c r="A4" s="128"/>
      <c r="B4" s="128"/>
      <c r="C4" s="128"/>
      <c r="D4" s="128"/>
      <c r="E4" s="131"/>
      <c r="F4" s="132"/>
      <c r="G4" s="130"/>
      <c r="H4" s="129"/>
    </row>
    <row r="5" spans="1:8" ht="18.75" thickBot="1" x14ac:dyDescent="0.3">
      <c r="A5" s="129"/>
      <c r="B5" s="129"/>
      <c r="C5" s="129"/>
      <c r="D5" s="129"/>
      <c r="E5" s="129"/>
      <c r="F5" s="133">
        <v>45107</v>
      </c>
      <c r="G5" s="129"/>
      <c r="H5" s="129"/>
    </row>
    <row r="6" spans="1:8" ht="18" x14ac:dyDescent="0.25">
      <c r="A6" s="129"/>
      <c r="B6" s="129"/>
      <c r="C6" s="128"/>
      <c r="D6" s="131" t="s">
        <v>99</v>
      </c>
      <c r="E6" s="163">
        <v>49800.53</v>
      </c>
      <c r="F6" s="129"/>
      <c r="G6" s="130"/>
      <c r="H6" s="129"/>
    </row>
    <row r="7" spans="1:8" ht="18.75" thickBot="1" x14ac:dyDescent="0.3">
      <c r="A7" s="129"/>
      <c r="B7" s="129"/>
      <c r="C7" s="134"/>
      <c r="D7" s="131" t="s">
        <v>16</v>
      </c>
      <c r="E7" s="164">
        <v>366.39</v>
      </c>
      <c r="F7" s="130"/>
      <c r="G7" s="166"/>
      <c r="H7" s="129"/>
    </row>
    <row r="8" spans="1:8" ht="18" x14ac:dyDescent="0.25">
      <c r="A8" s="129"/>
      <c r="B8" s="129"/>
      <c r="C8" s="129"/>
      <c r="D8" s="131" t="s">
        <v>9</v>
      </c>
      <c r="E8" s="165">
        <f>+E7+E6</f>
        <v>50166.92</v>
      </c>
      <c r="F8" s="129"/>
      <c r="G8" s="129"/>
      <c r="H8" s="129"/>
    </row>
    <row r="9" spans="1:8" ht="18" x14ac:dyDescent="0.25">
      <c r="A9" s="204" t="s">
        <v>112</v>
      </c>
      <c r="B9" s="205"/>
      <c r="C9" s="205"/>
      <c r="D9" s="205"/>
      <c r="E9" s="131"/>
      <c r="F9" s="132"/>
      <c r="G9" s="129"/>
      <c r="H9" s="129"/>
    </row>
    <row r="10" spans="1:8" x14ac:dyDescent="0.25">
      <c r="A10" s="205"/>
      <c r="B10" s="205"/>
      <c r="C10" s="205"/>
      <c r="D10" s="205"/>
      <c r="E10" s="129"/>
      <c r="F10" s="129"/>
      <c r="G10" s="129"/>
      <c r="H10" s="129"/>
    </row>
    <row r="11" spans="1:8" x14ac:dyDescent="0.25">
      <c r="A11" s="205"/>
      <c r="B11" s="205"/>
      <c r="C11" s="205"/>
      <c r="D11" s="205"/>
      <c r="E11" s="129"/>
      <c r="F11" s="130"/>
      <c r="G11" s="129"/>
      <c r="H11" s="129"/>
    </row>
    <row r="12" spans="1:8" ht="15.75" x14ac:dyDescent="0.25">
      <c r="A12" s="135" t="s">
        <v>21</v>
      </c>
      <c r="B12" s="206" t="s">
        <v>83</v>
      </c>
      <c r="C12" s="207"/>
      <c r="D12" s="136" t="s">
        <v>100</v>
      </c>
      <c r="E12" s="129"/>
      <c r="F12" s="130"/>
      <c r="G12" s="129"/>
      <c r="H12" s="129"/>
    </row>
    <row r="13" spans="1:8" x14ac:dyDescent="0.25">
      <c r="A13" s="137"/>
      <c r="B13" s="138"/>
      <c r="C13" s="139"/>
      <c r="D13" s="140"/>
      <c r="E13" s="129"/>
      <c r="F13" s="130"/>
      <c r="G13" s="129"/>
      <c r="H13" s="129"/>
    </row>
    <row r="14" spans="1:8" x14ac:dyDescent="0.25">
      <c r="A14" s="141"/>
      <c r="B14" s="193" t="s">
        <v>101</v>
      </c>
      <c r="C14" s="194"/>
      <c r="D14" s="142" t="s">
        <v>102</v>
      </c>
      <c r="E14" s="129"/>
      <c r="F14" s="130">
        <v>0</v>
      </c>
      <c r="G14" s="129"/>
      <c r="H14" s="129"/>
    </row>
    <row r="15" spans="1:8" x14ac:dyDescent="0.25">
      <c r="A15" s="141"/>
      <c r="B15" s="193" t="s">
        <v>103</v>
      </c>
      <c r="C15" s="194"/>
      <c r="D15" s="142" t="s">
        <v>102</v>
      </c>
      <c r="E15" s="129"/>
      <c r="F15" s="143"/>
      <c r="G15" s="129"/>
      <c r="H15" s="129"/>
    </row>
    <row r="16" spans="1:8" x14ac:dyDescent="0.25">
      <c r="A16" s="141"/>
      <c r="B16" s="193" t="s">
        <v>104</v>
      </c>
      <c r="C16" s="194"/>
      <c r="D16" s="142" t="s">
        <v>102</v>
      </c>
      <c r="E16" s="129"/>
      <c r="F16" s="130"/>
      <c r="G16" s="129"/>
      <c r="H16" s="129"/>
    </row>
    <row r="17" spans="1:8" x14ac:dyDescent="0.25">
      <c r="A17" s="141"/>
      <c r="B17" s="193" t="s">
        <v>105</v>
      </c>
      <c r="C17" s="194"/>
      <c r="D17" s="142" t="s">
        <v>102</v>
      </c>
      <c r="E17" s="129"/>
      <c r="F17" s="130"/>
      <c r="G17" s="129"/>
      <c r="H17" s="129"/>
    </row>
    <row r="18" spans="1:8" x14ac:dyDescent="0.25">
      <c r="A18" s="141"/>
      <c r="B18" s="193" t="s">
        <v>106</v>
      </c>
      <c r="C18" s="194"/>
      <c r="D18" s="142" t="s">
        <v>102</v>
      </c>
      <c r="E18" s="129"/>
      <c r="F18" s="130"/>
      <c r="G18" s="129"/>
      <c r="H18" s="129"/>
    </row>
    <row r="19" spans="1:8" x14ac:dyDescent="0.25">
      <c r="A19" s="141"/>
      <c r="B19" s="193" t="s">
        <v>107</v>
      </c>
      <c r="C19" s="194"/>
      <c r="D19" s="142" t="s">
        <v>102</v>
      </c>
      <c r="E19" s="129"/>
      <c r="F19" s="130"/>
      <c r="G19" s="129"/>
      <c r="H19" s="129"/>
    </row>
    <row r="20" spans="1:8" x14ac:dyDescent="0.25">
      <c r="A20" s="141"/>
      <c r="B20" s="193" t="s">
        <v>108</v>
      </c>
      <c r="C20" s="194"/>
      <c r="D20" s="142" t="s">
        <v>102</v>
      </c>
      <c r="E20" s="129"/>
      <c r="F20" s="130"/>
      <c r="G20" s="129"/>
      <c r="H20" s="129"/>
    </row>
    <row r="21" spans="1:8" x14ac:dyDescent="0.25">
      <c r="A21" s="141"/>
      <c r="B21" s="193" t="s">
        <v>109</v>
      </c>
      <c r="C21" s="194"/>
      <c r="D21" s="142" t="s">
        <v>102</v>
      </c>
      <c r="E21" s="129"/>
      <c r="F21" s="130"/>
      <c r="G21" s="129"/>
      <c r="H21" s="129"/>
    </row>
    <row r="22" spans="1:8" x14ac:dyDescent="0.25">
      <c r="A22" s="141"/>
      <c r="B22" s="193" t="s">
        <v>110</v>
      </c>
      <c r="C22" s="194"/>
      <c r="D22" s="142" t="s">
        <v>102</v>
      </c>
      <c r="E22" s="129"/>
      <c r="F22" s="130"/>
      <c r="G22" s="129"/>
      <c r="H22" s="129"/>
    </row>
    <row r="23" spans="1:8" x14ac:dyDescent="0.25">
      <c r="A23" s="141"/>
      <c r="B23" s="195"/>
      <c r="C23" s="196"/>
      <c r="D23" s="142"/>
      <c r="E23" s="129"/>
      <c r="F23" s="130"/>
      <c r="G23" s="129"/>
      <c r="H23" s="129"/>
    </row>
    <row r="24" spans="1:8" x14ac:dyDescent="0.25">
      <c r="A24" s="141"/>
      <c r="B24" s="129"/>
      <c r="C24" s="144"/>
      <c r="D24" s="142"/>
      <c r="E24" s="129"/>
      <c r="F24" s="130"/>
      <c r="G24" s="129"/>
      <c r="H24" s="129"/>
    </row>
    <row r="25" spans="1:8" ht="15.75" thickBot="1" x14ac:dyDescent="0.3">
      <c r="A25" s="141"/>
      <c r="B25" s="129"/>
      <c r="C25" s="145" t="s">
        <v>62</v>
      </c>
      <c r="D25" s="146">
        <f>+E8</f>
        <v>50166.92</v>
      </c>
      <c r="E25" s="129"/>
      <c r="F25" s="130"/>
      <c r="G25" s="129"/>
      <c r="H25" s="129"/>
    </row>
    <row r="26" spans="1:8" ht="15.75" thickTop="1" x14ac:dyDescent="0.25">
      <c r="A26" s="141"/>
      <c r="B26" s="129"/>
      <c r="C26" s="147"/>
      <c r="D26" s="148"/>
      <c r="E26" s="129"/>
      <c r="F26" s="130"/>
      <c r="G26" s="129"/>
      <c r="H26" s="129"/>
    </row>
    <row r="27" spans="1:8" x14ac:dyDescent="0.25">
      <c r="A27" s="141"/>
      <c r="B27" s="129"/>
      <c r="C27" s="147"/>
      <c r="D27" s="148"/>
      <c r="E27" s="129"/>
      <c r="F27" s="130"/>
      <c r="G27" s="129"/>
      <c r="H27" s="129"/>
    </row>
    <row r="28" spans="1:8" x14ac:dyDescent="0.25">
      <c r="A28" s="141"/>
      <c r="B28" s="129"/>
      <c r="C28" s="147"/>
      <c r="D28" s="148"/>
      <c r="E28" s="129"/>
      <c r="F28" s="130"/>
      <c r="G28" s="129"/>
      <c r="H28" s="129"/>
    </row>
    <row r="29" spans="1:8" x14ac:dyDescent="0.25">
      <c r="A29" s="197" t="s">
        <v>111</v>
      </c>
      <c r="B29" s="198"/>
      <c r="C29" s="198"/>
      <c r="D29" s="198"/>
      <c r="E29" s="198"/>
      <c r="F29" s="150"/>
      <c r="G29" s="151"/>
      <c r="H29" s="151"/>
    </row>
    <row r="30" spans="1:8" x14ac:dyDescent="0.25">
      <c r="A30" s="149"/>
      <c r="B30" s="151"/>
      <c r="C30" s="152"/>
      <c r="D30" s="152"/>
      <c r="E30" s="151"/>
      <c r="F30" s="150"/>
      <c r="G30" s="151"/>
      <c r="H30" s="151"/>
    </row>
    <row r="31" spans="1:8" x14ac:dyDescent="0.25">
      <c r="A31" s="199"/>
      <c r="B31" s="200"/>
      <c r="C31" s="200"/>
      <c r="D31" s="200"/>
      <c r="E31" s="200"/>
      <c r="F31" s="154"/>
      <c r="G31" s="154"/>
      <c r="H31" s="154"/>
    </row>
    <row r="32" spans="1:8" x14ac:dyDescent="0.25">
      <c r="A32" s="153"/>
      <c r="B32" s="155"/>
      <c r="C32" s="156"/>
      <c r="D32" s="156"/>
      <c r="E32" s="154"/>
      <c r="F32" s="154"/>
      <c r="G32" s="154"/>
      <c r="H32" s="154"/>
    </row>
    <row r="33" spans="1:8" x14ac:dyDescent="0.25">
      <c r="A33" s="153"/>
      <c r="B33" s="155"/>
      <c r="C33" s="156"/>
      <c r="D33" s="156"/>
      <c r="E33" s="154"/>
      <c r="F33" s="154"/>
      <c r="G33" s="154"/>
      <c r="H33" s="154"/>
    </row>
    <row r="34" spans="1:8" ht="15.75" thickBot="1" x14ac:dyDescent="0.3">
      <c r="A34" s="157"/>
      <c r="B34" s="158"/>
      <c r="C34" s="159"/>
      <c r="D34" s="159"/>
      <c r="E34" s="160"/>
      <c r="F34" s="161"/>
      <c r="G34" s="154"/>
      <c r="H34" s="154"/>
    </row>
    <row r="35" spans="1:8" ht="20.25" x14ac:dyDescent="0.3">
      <c r="A35" s="171" t="s">
        <v>113</v>
      </c>
      <c r="B35" s="171"/>
      <c r="C35" s="171"/>
      <c r="D35" s="171"/>
      <c r="E35" s="171"/>
      <c r="F35" s="171"/>
      <c r="G35" s="201"/>
      <c r="H35" s="201"/>
    </row>
    <row r="36" spans="1:8" x14ac:dyDescent="0.25">
      <c r="A36" s="153"/>
      <c r="B36" s="155"/>
      <c r="C36" s="156"/>
      <c r="D36" s="156"/>
      <c r="E36" s="154"/>
      <c r="F36" s="154"/>
      <c r="G36" s="154"/>
      <c r="H36" s="154"/>
    </row>
    <row r="37" spans="1:8" ht="15.75" thickBot="1" x14ac:dyDescent="0.3">
      <c r="A37" s="157"/>
      <c r="B37" s="158"/>
      <c r="C37" s="159"/>
      <c r="D37" s="159"/>
      <c r="E37" s="160"/>
      <c r="F37" s="161"/>
      <c r="G37" s="154"/>
      <c r="H37" s="154"/>
    </row>
    <row r="38" spans="1:8" ht="20.25" x14ac:dyDescent="0.3">
      <c r="A38" s="172" t="s">
        <v>64</v>
      </c>
      <c r="B38" s="173"/>
      <c r="C38" s="173"/>
      <c r="D38" s="173"/>
      <c r="E38" s="173"/>
      <c r="F38" s="162"/>
      <c r="G38" s="162"/>
      <c r="H38" s="162"/>
    </row>
    <row r="39" spans="1:8" x14ac:dyDescent="0.25">
      <c r="A39" s="153"/>
      <c r="B39" s="155"/>
      <c r="C39" s="156"/>
      <c r="D39" s="156"/>
      <c r="E39" s="154"/>
      <c r="F39" s="154"/>
      <c r="G39" s="154"/>
      <c r="H39" s="154"/>
    </row>
    <row r="40" spans="1:8" ht="15.75" thickBot="1" x14ac:dyDescent="0.3">
      <c r="A40" s="157" t="s">
        <v>65</v>
      </c>
      <c r="B40" s="158"/>
      <c r="C40" s="159" t="s">
        <v>66</v>
      </c>
      <c r="D40" s="159"/>
      <c r="E40" s="154"/>
      <c r="F40" s="154"/>
      <c r="G40" s="154"/>
      <c r="H40" s="154"/>
    </row>
    <row r="41" spans="1:8" ht="20.25" x14ac:dyDescent="0.3">
      <c r="A41" s="43"/>
      <c r="B41" s="27" t="s">
        <v>67</v>
      </c>
      <c r="C41" s="44"/>
      <c r="D41" s="44"/>
      <c r="E41" s="162"/>
      <c r="F41" s="162"/>
      <c r="G41" s="162"/>
      <c r="H41" s="162"/>
    </row>
  </sheetData>
  <mergeCells count="19">
    <mergeCell ref="B20:C20"/>
    <mergeCell ref="A1:D1"/>
    <mergeCell ref="A2:D2"/>
    <mergeCell ref="A3:D3"/>
    <mergeCell ref="A9:D11"/>
    <mergeCell ref="B12:C12"/>
    <mergeCell ref="B14:C14"/>
    <mergeCell ref="B15:C15"/>
    <mergeCell ref="B16:C16"/>
    <mergeCell ref="B17:C17"/>
    <mergeCell ref="B18:C18"/>
    <mergeCell ref="B19:C19"/>
    <mergeCell ref="A38:E38"/>
    <mergeCell ref="B21:C21"/>
    <mergeCell ref="B22:C22"/>
    <mergeCell ref="B23:C23"/>
    <mergeCell ref="A29:E29"/>
    <mergeCell ref="A31:E31"/>
    <mergeCell ref="A35:H35"/>
  </mergeCells>
  <pageMargins left="0.7" right="0.7" top="0.75" bottom="0.7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23-24 Approved Budget Fire</vt:lpstr>
      <vt:lpstr>23-24 Approved Budget Sewer</vt:lpstr>
      <vt:lpstr>23-24 Approved Budget Cap Imp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</dc:creator>
  <cp:lastModifiedBy>Donna</cp:lastModifiedBy>
  <cp:lastPrinted>2023-07-30T18:49:42Z</cp:lastPrinted>
  <dcterms:created xsi:type="dcterms:W3CDTF">2023-07-19T21:17:42Z</dcterms:created>
  <dcterms:modified xsi:type="dcterms:W3CDTF">2023-07-30T18:49:50Z</dcterms:modified>
</cp:coreProperties>
</file>